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2-23 Budget" sheetId="1" r:id="rId4"/>
    <sheet state="visible" name="Sheet4" sheetId="2" r:id="rId5"/>
    <sheet state="visible" name="Old Version" sheetId="3" r:id="rId6"/>
  </sheets>
  <definedNames>
    <definedName hidden="1" localSheetId="1" name="_xlnm._FilterDatabase">Sheet4!$A$1:$O$86</definedName>
  </definedNames>
  <calcPr/>
</workbook>
</file>

<file path=xl/sharedStrings.xml><?xml version="1.0" encoding="utf-8"?>
<sst xmlns="http://schemas.openxmlformats.org/spreadsheetml/2006/main" count="857" uniqueCount="418">
  <si>
    <t>SBCE PTA Budget Plan</t>
  </si>
  <si>
    <t>FY 2022-2023</t>
  </si>
  <si>
    <t>2022-2023 Budget</t>
  </si>
  <si>
    <t>2023-2024 Budget</t>
  </si>
  <si>
    <t>As a % of Budget</t>
  </si>
  <si>
    <t>Membership</t>
  </si>
  <si>
    <t>Parent Memberships</t>
  </si>
  <si>
    <t>Teacher Memberships</t>
  </si>
  <si>
    <t>Matching Gifts</t>
  </si>
  <si>
    <t>Membership Expense &amp; Perks</t>
  </si>
  <si>
    <t>Dues (local/state/national)</t>
  </si>
  <si>
    <t>Net Contribution</t>
  </si>
  <si>
    <t>Other Income</t>
  </si>
  <si>
    <t>Family Portraits</t>
  </si>
  <si>
    <t>Friend of the Bobcat/Spirit Nights</t>
  </si>
  <si>
    <t>Birthday Signs</t>
  </si>
  <si>
    <t>Spirit Wear</t>
  </si>
  <si>
    <t>School Box Kits</t>
  </si>
  <si>
    <t>Rebates (Box Tops)</t>
  </si>
  <si>
    <t>Rebates (Kroger)</t>
  </si>
  <si>
    <t>Rebates (Nearpod)</t>
  </si>
  <si>
    <t>Interest Income</t>
  </si>
  <si>
    <t>Total Membership and Other Income</t>
  </si>
  <si>
    <t>Events</t>
  </si>
  <si>
    <t>Yearbook</t>
  </si>
  <si>
    <t>Income</t>
  </si>
  <si>
    <t>Expense</t>
  </si>
  <si>
    <t>Net Event</t>
  </si>
  <si>
    <t>Staff Breakfast</t>
  </si>
  <si>
    <t>Fall Family Festival</t>
  </si>
  <si>
    <t>Bingo</t>
  </si>
  <si>
    <t>Book Fair</t>
  </si>
  <si>
    <t>Daughter’s Choice Dance</t>
  </si>
  <si>
    <t>Sons VIB’s Event</t>
  </si>
  <si>
    <t>5th Grade Finale</t>
  </si>
  <si>
    <t>Chick-fil-A (Biscuit Sales)</t>
  </si>
  <si>
    <t>Total net contribution from events</t>
  </si>
  <si>
    <t>Total net income</t>
  </si>
  <si>
    <t>Expenses</t>
  </si>
  <si>
    <t>Learning Support</t>
  </si>
  <si>
    <t>Agenda Books – Students</t>
  </si>
  <si>
    <t>Field Trip Support - 5th Grade Trip Buses</t>
  </si>
  <si>
    <t>Diamond Del Program</t>
  </si>
  <si>
    <t>Mini Grants; Fall</t>
  </si>
  <si>
    <t>Mini Grants; Spring</t>
  </si>
  <si>
    <t>Teacher Stipend</t>
  </si>
  <si>
    <t>STEM Support</t>
  </si>
  <si>
    <t>Walk to School Program</t>
  </si>
  <si>
    <t>All Pro Dads</t>
  </si>
  <si>
    <t>Total Learning Support</t>
  </si>
  <si>
    <t>Teacher/Staff Support</t>
  </si>
  <si>
    <t>Field Day (and PE support)</t>
  </si>
  <si>
    <t>Clinic/Counsellor/PBIS Support</t>
  </si>
  <si>
    <t>Staff Appreciation (Lunch and Snacks)</t>
  </si>
  <si>
    <t>Teacher Gifts</t>
  </si>
  <si>
    <t>Newcomer Committee</t>
  </si>
  <si>
    <t>Total Teacher/Staff Support</t>
  </si>
  <si>
    <t>Facility and Administrative Support</t>
  </si>
  <si>
    <t>Landscaping</t>
  </si>
  <si>
    <t>Gaga Pit Maintenance</t>
  </si>
  <si>
    <t>Audit Expense</t>
  </si>
  <si>
    <t>Bank Supplies &amp; Processing Fees (PayPal, WePay, Bank, Square)</t>
  </si>
  <si>
    <t>Quickbooks</t>
  </si>
  <si>
    <t>Electricity – Entrance Sign</t>
  </si>
  <si>
    <t>Insurance Bond</t>
  </si>
  <si>
    <t>Membership Toolkit Website</t>
  </si>
  <si>
    <t>PTA Website – Weebly</t>
  </si>
  <si>
    <t>Office Supplies</t>
  </si>
  <si>
    <t>Total Facility and Administrative Support</t>
  </si>
  <si>
    <t>Total Expenses</t>
  </si>
  <si>
    <t>Total Income</t>
  </si>
  <si>
    <t>Net</t>
  </si>
  <si>
    <t>Net contribution to reserves</t>
  </si>
  <si>
    <t>Capital Improvements (Taken out from Descretionary Reserve)</t>
  </si>
  <si>
    <t>Total change in reserves</t>
  </si>
  <si>
    <t>Cash (reserves) balance as of 3/31/2023</t>
  </si>
  <si>
    <t>PayPal Cash Balance as of</t>
  </si>
  <si>
    <t>Discretionary Reserve (Interest Checking Acct)</t>
  </si>
  <si>
    <t>Required Minimum Reserve per GA PTA</t>
  </si>
  <si>
    <t>Total Balance available to use</t>
  </si>
  <si>
    <t>id</t>
  </si>
  <si>
    <t>Type</t>
  </si>
  <si>
    <t>Source</t>
  </si>
  <si>
    <t>Amount</t>
  </si>
  <si>
    <t>Fee</t>
  </si>
  <si>
    <t>Currency</t>
  </si>
  <si>
    <t>Created (UTC)</t>
  </si>
  <si>
    <t>Available On (UTC)</t>
  </si>
  <si>
    <t>Description</t>
  </si>
  <si>
    <t>Customer Facing Amount</t>
  </si>
  <si>
    <t>Customer Facing Currency</t>
  </si>
  <si>
    <t>Transfer Date (UTC)</t>
  </si>
  <si>
    <t>order_number (metadata)</t>
  </si>
  <si>
    <t>source/integration (metadata)</t>
  </si>
  <si>
    <t>txn_1MsfVyQTRLUDFabaWr9s60d0</t>
  </si>
  <si>
    <t>payout</t>
  </si>
  <si>
    <t>po_1MsfVxQTRLUDFabarYj05UuW</t>
  </si>
  <si>
    <t>usd</t>
  </si>
  <si>
    <t>STRIPE PAYOUT</t>
  </si>
  <si>
    <t>txn_3MrkZbQTRLUDFaba1WV1sblX</t>
  </si>
  <si>
    <t>charge</t>
  </si>
  <si>
    <t>ch_3MrkZbQTRLUDFaba15SCsLoL</t>
  </si>
  <si>
    <t>Payment by diastonik@yahoo.com for order 03007-7792375</t>
  </si>
  <si>
    <t>03007-7792375</t>
  </si>
  <si>
    <t>LumaPay</t>
  </si>
  <si>
    <t>txn_1MqV2OQTRLUDFaba4rZmsGU8</t>
  </si>
  <si>
    <t>po_1MqV2NQTRLUDFabafEKDFq0E</t>
  </si>
  <si>
    <t>txn_3Mpy78QTRLUDFaba0BB32pxm</t>
  </si>
  <si>
    <t>ch_3Mpy78QTRLUDFaba02TxkR3M</t>
  </si>
  <si>
    <t>Payment by lmarbut@yahoo.com for order 03007-8047128</t>
  </si>
  <si>
    <t>03007-8047128</t>
  </si>
  <si>
    <t>txn_3MpvOqQTRLUDFaba0xJ7RnJI</t>
  </si>
  <si>
    <t>ch_3MpvOqQTRLUDFaba0YKyWxta</t>
  </si>
  <si>
    <t>Payment by ouradaj@hotmail.com for order 03007-8046661</t>
  </si>
  <si>
    <t>03007-8046661</t>
  </si>
  <si>
    <t>txn_1Mof8zQTRLUDFabakYE4kzdo</t>
  </si>
  <si>
    <t>po_1Mof8zQTRLUDFabaPvxOyvkG</t>
  </si>
  <si>
    <t>txn_3MoZ8eQTRLUDFaba1xEujJSf</t>
  </si>
  <si>
    <t>ch_3MoZ8eQTRLUDFaba1uyYQHMb</t>
  </si>
  <si>
    <t>Payment by npstoyanova@outlook.com for order 03007-8029572</t>
  </si>
  <si>
    <t>03007-8029572</t>
  </si>
  <si>
    <t>txn_3MoTWwQTRLUDFaba0xW5SfxS</t>
  </si>
  <si>
    <t>ch_3MoTWwQTRLUDFaba0JVEa73h</t>
  </si>
  <si>
    <t>Payment by sammychiu720@gmail.com for order 03007-8027204</t>
  </si>
  <si>
    <t>03007-8027204</t>
  </si>
  <si>
    <t>txn_1MoHgUQTRLUDFabamdqqEAVj</t>
  </si>
  <si>
    <t>po_1MoHgUQTRLUDFaba3xNzvwGj</t>
  </si>
  <si>
    <t>txn_3MoGv2QTRLUDFaba1m770cMx</t>
  </si>
  <si>
    <t>ch_3MoGv2QTRLUDFaba1H8ASyJJ</t>
  </si>
  <si>
    <t>Payment by elitsaevans@gmail.com for order 03007-8024697</t>
  </si>
  <si>
    <t>03007-8024697</t>
  </si>
  <si>
    <t>txn_3MoDvoQTRLUDFaba1GXXpkkZ</t>
  </si>
  <si>
    <t>ch_3MoDvoQTRLUDFaba1E4worx2</t>
  </si>
  <si>
    <t>Payment by charlottejon@gmail.com for order 03007-8023209</t>
  </si>
  <si>
    <t>03007-8023209</t>
  </si>
  <si>
    <t>txn_3Mo3cAQTRLUDFaba12AZdQo1</t>
  </si>
  <si>
    <t>ch_3Mo3cAQTRLUDFaba1xJqXVOu</t>
  </si>
  <si>
    <t>Payment by shalin.carey@gmail.com for order 03007-8018729</t>
  </si>
  <si>
    <t>03007-8018729</t>
  </si>
  <si>
    <t>txn_1MnwSTQTRLUDFabaAFSPu7W1</t>
  </si>
  <si>
    <t>po_1MnwSSQTRLUDFabaX7etpno7</t>
  </si>
  <si>
    <t>txn_3MntScQTRLUDFaba0EsIhseb</t>
  </si>
  <si>
    <t>ch_3MntScQTRLUDFaba06vqatAK</t>
  </si>
  <si>
    <t>Payment by sarabeth.janney@gmail.com for order 03007-8017032</t>
  </si>
  <si>
    <t>03007-8017032</t>
  </si>
  <si>
    <t>txn_1MnZ6RQTRLUDFabaKTkPn18F</t>
  </si>
  <si>
    <t>po_1MnZ6RQTRLUDFabaLLlELDyq</t>
  </si>
  <si>
    <t>txn_3MnVOwQTRLUDFaba0OPa8iFc</t>
  </si>
  <si>
    <t>ch_3MnVOwQTRLUDFaba0CnONiEd</t>
  </si>
  <si>
    <t>Payment by jianizhou2008@gmail.com for order 03007-6532066</t>
  </si>
  <si>
    <t>03007-6532066</t>
  </si>
  <si>
    <t>txn_3MnUsNQTRLUDFaba1wqxiTTG</t>
  </si>
  <si>
    <t>ch_3MnUsNQTRLUDFaba1jp3BeO3</t>
  </si>
  <si>
    <t>Payment by chanelm@gmail.com for order 03007-8008333</t>
  </si>
  <si>
    <t>03007-8008333</t>
  </si>
  <si>
    <t>txn_3MnUZYQTRLUDFaba1i7181c0</t>
  </si>
  <si>
    <t>ch_3MnUZYQTRLUDFaba1IIsRQwS</t>
  </si>
  <si>
    <t>Payment by julianakhouri1@gmail.com for order 03007-8008228</t>
  </si>
  <si>
    <t>03007-8008228</t>
  </si>
  <si>
    <t>txn_3MnSVSQTRLUDFaba1StSFEXj</t>
  </si>
  <si>
    <t>ch_3MnSVSQTRLUDFaba1zSySNQ2</t>
  </si>
  <si>
    <t>Payment by agvet09@yahoo.com for order 03007-8007486</t>
  </si>
  <si>
    <t>03007-8007486</t>
  </si>
  <si>
    <t>txn_1MnBb9QTRLUDFabaVmWt5KPq</t>
  </si>
  <si>
    <t>po_1MnBb9QTRLUDFabaMNSBmC4p</t>
  </si>
  <si>
    <t>txn_3MmmBZQTRLUDFaba1p5LcPXv</t>
  </si>
  <si>
    <t>ch_3MmmBZQTRLUDFaba1x9a7l7Y</t>
  </si>
  <si>
    <t>Payment by meanestmom56@yahoo.com for order 03007-8003295</t>
  </si>
  <si>
    <t>03007-8003295</t>
  </si>
  <si>
    <t>txn_3MmijqQTRLUDFaba0qaEVE0L</t>
  </si>
  <si>
    <t>ch_3MmijqQTRLUDFaba0c55VSgC</t>
  </si>
  <si>
    <t>Payment by pria1211@gmail.com for order 03007-8002155</t>
  </si>
  <si>
    <t>03007-8002155</t>
  </si>
  <si>
    <t>txn_3MmbTOQTRLUDFaba1Xp6TfQf</t>
  </si>
  <si>
    <t>ch_3MmbTOQTRLUDFaba1qkr1ZKp</t>
  </si>
  <si>
    <t>Payment by katie.shenoy@gmail.com for order 03007-7999856</t>
  </si>
  <si>
    <t>03007-7999856</t>
  </si>
  <si>
    <t>txn_3MmQE1QTRLUDFaba1mfNf8PG</t>
  </si>
  <si>
    <t>ch_3MmQE1QTRLUDFaba1pbhe4s2</t>
  </si>
  <si>
    <t>Payment by janalz6@gmail.com for order 03007-7997950</t>
  </si>
  <si>
    <t>03007-7997950</t>
  </si>
  <si>
    <t>txn_3MmQ0UQTRLUDFaba09gevm9y</t>
  </si>
  <si>
    <t>ch_3MmQ0UQTRLUDFaba0uEtSq42</t>
  </si>
  <si>
    <t>Payment by lxgfoster@gmail.com for order 03007-7997919</t>
  </si>
  <si>
    <t>03007-7997919</t>
  </si>
  <si>
    <t>txn_3MmLrxQTRLUDFaba0wkgdVsI</t>
  </si>
  <si>
    <t>ch_3MmLrxQTRLUDFaba0Bu1zAk0</t>
  </si>
  <si>
    <t>Payment by ma@ansarifirm.com for order 03007-7996663</t>
  </si>
  <si>
    <t>03007-7996663</t>
  </si>
  <si>
    <t>txn_3MmLbLQTRLUDFaba1maPRtyB</t>
  </si>
  <si>
    <t>ch_3MmLbLQTRLUDFaba1toXZZCA</t>
  </si>
  <si>
    <t>Payment by tia08080@aol.com for order 03007-7767502</t>
  </si>
  <si>
    <t>03007-7767502</t>
  </si>
  <si>
    <t>txn_3MmL0gQTRLUDFaba0Fen11io</t>
  </si>
  <si>
    <t>ch_3MmL0gQTRLUDFaba0swUxb3V</t>
  </si>
  <si>
    <t>Payment by shir617@gmail.com for order 03007-7996467</t>
  </si>
  <si>
    <t>03007-7996467</t>
  </si>
  <si>
    <t>txn_3MmHzJQTRLUDFaba0qVHc4BE</t>
  </si>
  <si>
    <t>ch_3MmHzJQTRLUDFaba0D2THRUL</t>
  </si>
  <si>
    <t>Payment by naimahcatchings@gmail.com for order 03007-7995606</t>
  </si>
  <si>
    <t>03007-7995606</t>
  </si>
  <si>
    <t>txn_1Mm8VnQTRLUDFabaaZ7gI1KC</t>
  </si>
  <si>
    <t>po_1Mm8VnQTRLUDFabavP8JlMgA</t>
  </si>
  <si>
    <t>txn_3Mm52gQTRLUDFaba1RSug2y6</t>
  </si>
  <si>
    <t>ch_3Mm52gQTRLUDFaba1puX7dGk</t>
  </si>
  <si>
    <t>Payment by ouradaj@hotmail.com for order 03007-6544778</t>
  </si>
  <si>
    <t>03007-6544778</t>
  </si>
  <si>
    <t>txn_3MlyMDQTRLUDFaba0xYUKwWQ</t>
  </si>
  <si>
    <t>ch_3MlyMDQTRLUDFaba0RpGKnxQ</t>
  </si>
  <si>
    <t>Payment by collinsbm@gmail.com for order 03007-7991357</t>
  </si>
  <si>
    <t>03007-7991357</t>
  </si>
  <si>
    <t>txn_3MlvNbQTRLUDFaba0XHzocaL</t>
  </si>
  <si>
    <t>ch_3MlvNbQTRLUDFaba0dtJQ1mi</t>
  </si>
  <si>
    <t>Payment by cg7685@gmail.com for order 03007-7990558</t>
  </si>
  <si>
    <t>03007-7990558</t>
  </si>
  <si>
    <t>txn_3Mlv9iQTRLUDFaba0q1lv7iP</t>
  </si>
  <si>
    <t>ch_3Mlv9iQTRLUDFaba0TJARQMs</t>
  </si>
  <si>
    <t>Payment by nwaterstreet@gmail.com for order 03007-7990496</t>
  </si>
  <si>
    <t>03007-7990496</t>
  </si>
  <si>
    <t>txn_1MllqNQTRLUDFabaeqI17OiB</t>
  </si>
  <si>
    <t>po_1MllqMQTRLUDFaba3nUZssI9</t>
  </si>
  <si>
    <t>txn_3MlatoQTRLUDFaba0bagS8w8</t>
  </si>
  <si>
    <t>ch_3MlatoQTRLUDFaba0r6Mwm1w</t>
  </si>
  <si>
    <t>Payment by jackie.agrow@gmail.com for order 03007-7794611</t>
  </si>
  <si>
    <t>03007-7794611</t>
  </si>
  <si>
    <t>txn_1MlOBWQTRLUDFabakTT4rt12</t>
  </si>
  <si>
    <t>po_1MlOBVQTRLUDFabaX5DKHKqf</t>
  </si>
  <si>
    <t>txn_3MlGQuQTRLUDFaba1lWFsQOr</t>
  </si>
  <si>
    <t>ch_3MlGQuQTRLUDFaba1p6OmTiF</t>
  </si>
  <si>
    <t>Payment by mrsnmy@gmail.com for order 03007-7981795</t>
  </si>
  <si>
    <t>03007-7981795</t>
  </si>
  <si>
    <t>txn_3MlF9MQTRLUDFaba1VEnjbjH</t>
  </si>
  <si>
    <t>ch_3MlF9MQTRLUDFaba1UDUC97v</t>
  </si>
  <si>
    <t>Payment by shawn.robertson@gmail.com for order 03007-7981386</t>
  </si>
  <si>
    <t>03007-7981386</t>
  </si>
  <si>
    <t>txn_3MlCmYQTRLUDFaba12U5kuQw</t>
  </si>
  <si>
    <t>ch_3MlCmYQTRLUDFaba1zQwgoco</t>
  </si>
  <si>
    <t>Payment by tammyle78@gmail.com for order 03007-7980615</t>
  </si>
  <si>
    <t>03007-7980615</t>
  </si>
  <si>
    <t>txn_3MlCleQTRLUDFaba16vjS0cf</t>
  </si>
  <si>
    <t>ch_3MlCleQTRLUDFaba1NaHh8g3</t>
  </si>
  <si>
    <t>Payment by brittanybrace5@gmail.com for order 03007-7980616</t>
  </si>
  <si>
    <t>03007-7980616</t>
  </si>
  <si>
    <t>txn_3MlAhjQTRLUDFaba0oksSG04</t>
  </si>
  <si>
    <t>ch_3MlAhjQTRLUDFaba02ABByh0</t>
  </si>
  <si>
    <t>Payment by aw@connolly.co.com for order 03007-7980054</t>
  </si>
  <si>
    <t>03007-7980054</t>
  </si>
  <si>
    <t>txn_3Ml4QxQTRLUDFaba1jpU8HXx</t>
  </si>
  <si>
    <t>ch_3Ml4QxQTRLUDFaba1W4CCqfJ</t>
  </si>
  <si>
    <t>Payment by jchoi44@kennesaw.edu for order 03007-7953789</t>
  </si>
  <si>
    <t>03007-7953789</t>
  </si>
  <si>
    <t>txn_1Ml2o2QTRLUDFabatgyiaZrc</t>
  </si>
  <si>
    <t>po_1Ml2o2QTRLUDFabaVfgnlJcd</t>
  </si>
  <si>
    <t>txn_3MkwZHQTRLUDFaba1xTTEnP4</t>
  </si>
  <si>
    <t>ch_3MkwZHQTRLUDFaba13m05EFU</t>
  </si>
  <si>
    <t>Payment by akshavenki@gmail.com for order 03007-7978214</t>
  </si>
  <si>
    <t>03007-7978214</t>
  </si>
  <si>
    <t>txn_3MkufZQTRLUDFaba1wt6dQaz</t>
  </si>
  <si>
    <t>ch_3MkufZQTRLUDFaba1i4I551t</t>
  </si>
  <si>
    <t>Payment by rachelasheffield@hotmail.com for order 03007-7977815</t>
  </si>
  <si>
    <t>03007-7977815</t>
  </si>
  <si>
    <t>txn_1Mkg5YQTRLUDFaba5wajW5x7</t>
  </si>
  <si>
    <t>po_1Mkg5YQTRLUDFabanWtN1vFR</t>
  </si>
  <si>
    <t>txn_3Mke7UQTRLUDFaba1FqU8oEr</t>
  </si>
  <si>
    <t>ch_3Mke7UQTRLUDFaba1llh7cMD</t>
  </si>
  <si>
    <t>Payment by erinfelterman@gmail.com for order 03007-7976591</t>
  </si>
  <si>
    <t>03007-7976591</t>
  </si>
  <si>
    <t>txn_3MkWT4QTRLUDFaba0i9Kvu2F</t>
  </si>
  <si>
    <t>ch_3MkWT4QTRLUDFaba0YZW6QsD</t>
  </si>
  <si>
    <t>Payment by laurensb@gmail.com for order 03007-7975514</t>
  </si>
  <si>
    <t>03007-7975514</t>
  </si>
  <si>
    <t>txn_3MkUpCQTRLUDFaba1XxuNg2F</t>
  </si>
  <si>
    <t>ch_3MkUpCQTRLUDFaba1G0oLqmO</t>
  </si>
  <si>
    <t>Payment by lindseyhallrabaut@gmail.com for order 03007-7975337</t>
  </si>
  <si>
    <t>03007-7975337</t>
  </si>
  <si>
    <t>txn_3MkUBcQTRLUDFaba04UNDMsw</t>
  </si>
  <si>
    <t>ch_3MkUBcQTRLUDFaba0sRdpiFv</t>
  </si>
  <si>
    <t>Payment by paiksun18@yahoo.com for order 03007-7975227</t>
  </si>
  <si>
    <t>03007-7975227</t>
  </si>
  <si>
    <t>txn_3MkFXgQTRLUDFaba12k2zg3a</t>
  </si>
  <si>
    <t>ch_3MkFXgQTRLUDFaba1v0JXJQ5</t>
  </si>
  <si>
    <t>Payment by tracy.iwaskow@gmail.com for order 03007-7973725</t>
  </si>
  <si>
    <t>03007-7973725</t>
  </si>
  <si>
    <t>txn_3MkE0bQTRLUDFaba1dkNueYI</t>
  </si>
  <si>
    <t>ch_3MkE0bQTRLUDFaba1dy3RNPA</t>
  </si>
  <si>
    <t>Payment by huanwu32@gmail.com for order 03007-7973156</t>
  </si>
  <si>
    <t>03007-7973156</t>
  </si>
  <si>
    <t>txn_3MkCQPQTRLUDFaba0xgs2OTH</t>
  </si>
  <si>
    <t>ch_3MkCQPQTRLUDFaba0frU0QLH</t>
  </si>
  <si>
    <t>Payment by sally.r.baumann@gmail.com for order 03007-7972635</t>
  </si>
  <si>
    <t>03007-7972635</t>
  </si>
  <si>
    <t>txn_3MkBaYQTRLUDFaba1Mi3cMUk</t>
  </si>
  <si>
    <t>ch_3MkBaYQTRLUDFaba1P7xNi4q</t>
  </si>
  <si>
    <t>Payment by datra.oliver@gmail.com for order 03007-7972371</t>
  </si>
  <si>
    <t>03007-7972371</t>
  </si>
  <si>
    <t>txn_3MjlpRQTRLUDFaba1TUEpNCO</t>
  </si>
  <si>
    <t>ch_3MjlpRQTRLUDFaba1ErGOKWM</t>
  </si>
  <si>
    <t>Payment by gemtelli@gmail.com for order 03007-7965682</t>
  </si>
  <si>
    <t>03007-7965682</t>
  </si>
  <si>
    <t>txn_3MjiAGQTRLUDFaba1NMum9EO</t>
  </si>
  <si>
    <t>ch_3MjiAGQTRLUDFaba1HwTKHFR</t>
  </si>
  <si>
    <t>Payment by barbarasalem@hotmail.com for order 03007-7964659</t>
  </si>
  <si>
    <t>03007-7964659</t>
  </si>
  <si>
    <t>txn_1MjbUAQTRLUDFabak3wWWMu5</t>
  </si>
  <si>
    <t>po_1MjbUAQTRLUDFabammAd0amk</t>
  </si>
  <si>
    <t>txn_3MjOxqQTRLUDFaba1FfGwsMo</t>
  </si>
  <si>
    <t>ch_3MjOxqQTRLUDFaba11GjSQSE</t>
  </si>
  <si>
    <t>Payment by lioritay@gmail.com for order 03007-7960115</t>
  </si>
  <si>
    <t>03007-7960115</t>
  </si>
  <si>
    <t>txn_1MjCmxQTRLUDFaba288QMrkM</t>
  </si>
  <si>
    <t>po_1MjCmwQTRLUDFaba0XqDECy9</t>
  </si>
  <si>
    <t>txn_1MirHtQTRLUDFabaH9iQDLFD</t>
  </si>
  <si>
    <t>po_1MirHsQTRLUDFabahOkmsg9x</t>
  </si>
  <si>
    <t>txn_3MipoKQTRLUDFaba0Vj1NALy</t>
  </si>
  <si>
    <t>ch_3MipoKQTRLUDFaba0JxFvMIb</t>
  </si>
  <si>
    <t>Payment by jbadon@gmail.com for order 03007-7952422</t>
  </si>
  <si>
    <t>03007-7952422</t>
  </si>
  <si>
    <t>txn_3MintcQTRLUDFaba1h0taz2m</t>
  </si>
  <si>
    <t>ch_3MintcQTRLUDFaba1TVHEP3G</t>
  </si>
  <si>
    <t>Payment by catneal@hotmail.com for order 03007-7951344</t>
  </si>
  <si>
    <t>03007-7951344</t>
  </si>
  <si>
    <t>txn_3MijZAQTRLUDFaba1By9OlA1</t>
  </si>
  <si>
    <t>ch_3MijZAQTRLUDFaba1wzva3UN</t>
  </si>
  <si>
    <t>Payment by p.darkhal@gmail.com for order 03007-7949365</t>
  </si>
  <si>
    <t>03007-7949365</t>
  </si>
  <si>
    <t>txn_1MiUHTQTRLUDFabaWNf9opcD</t>
  </si>
  <si>
    <t>po_1MiUHSQTRLUDFabakYuFoYYx</t>
  </si>
  <si>
    <t>txn_3MiL95QTRLUDFaba1FazNHth</t>
  </si>
  <si>
    <t>ch_3MiL95QTRLUDFaba1HGDRmHE</t>
  </si>
  <si>
    <t>Payment by delainekids@gmail.com for order 03007-7943297</t>
  </si>
  <si>
    <t>03007-7943297</t>
  </si>
  <si>
    <t>txn_3Mhwv6QTRLUDFaba1Vui9gh7</t>
  </si>
  <si>
    <t>ch_3Mhwv6QTRLUDFaba1KvdwItE</t>
  </si>
  <si>
    <t>Payment by lb0371@att.com for order 03007-7940601</t>
  </si>
  <si>
    <t>03007-7940601</t>
  </si>
  <si>
    <t>txn_3MhhwdQTRLUDFaba1sTcd0s8</t>
  </si>
  <si>
    <t>ch_3MhhwdQTRLUDFaba1kali01A</t>
  </si>
  <si>
    <t>Payment by andrea.thweatt@gmail.com for order 03007-7938803</t>
  </si>
  <si>
    <t>03007-7938803</t>
  </si>
  <si>
    <t>txn_3MhgxSQTRLUDFaba04GC9gim</t>
  </si>
  <si>
    <t>ch_3MhgxSQTRLUDFaba0YqHTRFR</t>
  </si>
  <si>
    <t>Payment by tingee915@gmail.com for order 03007-7938451</t>
  </si>
  <si>
    <t>03007-7938451</t>
  </si>
  <si>
    <t>txn_3MhgIvQTRLUDFaba0osoEgrI</t>
  </si>
  <si>
    <t>ch_3MhgIvQTRLUDFaba0MPgXLlm</t>
  </si>
  <si>
    <t>Payment by kimberlybirch@yahoo.com for order 03007-7938142</t>
  </si>
  <si>
    <t>03007-7938142</t>
  </si>
  <si>
    <t>txn_3Mhfq8QTRLUDFaba0BsyZv9A</t>
  </si>
  <si>
    <t>ch_3Mhfq8QTRLUDFaba0Bd6HkCA</t>
  </si>
  <si>
    <t>Payment by jillwess@yahoo.com for order 03007-7937968</t>
  </si>
  <si>
    <t>03007-7937968</t>
  </si>
  <si>
    <t>txn_3MhfRYQTRLUDFaba0YEvYwDg</t>
  </si>
  <si>
    <t>ch_3MhfRYQTRLUDFaba09kriaAJ</t>
  </si>
  <si>
    <t>Payment by csmadison1@gmail.com for order 03007-7937835</t>
  </si>
  <si>
    <t>03007-7937835</t>
  </si>
  <si>
    <t>txn_3MhfQYQTRLUDFaba0gMZYwJW</t>
  </si>
  <si>
    <t>ch_3MhfQYQTRLUDFaba0PAUs6QX</t>
  </si>
  <si>
    <t>Payment by lmarbut@yahoo.com for order 03007-7937832</t>
  </si>
  <si>
    <t>03007-7937832</t>
  </si>
  <si>
    <t>txn_3MhfKLQTRLUDFaba0eqfkCu7</t>
  </si>
  <si>
    <t>ch_3MhfKLQTRLUDFaba08xJcWiI</t>
  </si>
  <si>
    <t>Payment by kak04e@gmail.com for order 03007-7937796</t>
  </si>
  <si>
    <t>03007-7937796</t>
  </si>
  <si>
    <t>txn_3MhdPpQTRLUDFaba0fEarcka</t>
  </si>
  <si>
    <t>ch_3MhdPpQTRLUDFaba0foOIUwR</t>
  </si>
  <si>
    <t>Payment by jennchancy@gmail.com for order 03007-7937102</t>
  </si>
  <si>
    <t>03007-7937102</t>
  </si>
  <si>
    <t>txn_3MhQ8WQTRLUDFaba0Mku64eB</t>
  </si>
  <si>
    <t>ch_3MhQ8WQTRLUDFaba0DXk2P4L</t>
  </si>
  <si>
    <t>Payment by jesse3667@aol.com for order 03007-3514418</t>
  </si>
  <si>
    <t>03007-3514418</t>
  </si>
  <si>
    <t>txn_1Mh1i6QTRLUDFabaGRlIKmXu</t>
  </si>
  <si>
    <t>po_1Mh1i5QTRLUDFabau2suggGZ</t>
  </si>
  <si>
    <t>txn_3Mgp63QTRLUDFaba156itOLd</t>
  </si>
  <si>
    <t>ch_3Mgp63QTRLUDFaba1NBOi17R</t>
  </si>
  <si>
    <t>Payment by kikicrops@gmail.com for order 03007-7920756</t>
  </si>
  <si>
    <t>03007-7920756</t>
  </si>
  <si>
    <t>txn_1MgiCCQTRLUDFabarlyrbbUl</t>
  </si>
  <si>
    <t>po_1MgiCCQTRLUDFabamJv0XmYf</t>
  </si>
  <si>
    <t>txn_3MgdBQQTRLUDFaba0a9tO2YY</t>
  </si>
  <si>
    <t>ch_3MgdBQQTRLUDFaba0patldrP</t>
  </si>
  <si>
    <t>Payment by vermaayushi1809@gmail.com for order 03007-7902048</t>
  </si>
  <si>
    <t>03007-7902048</t>
  </si>
  <si>
    <t>txn_3MgbKGQTRLUDFaba0BLRg8t1</t>
  </si>
  <si>
    <t>ch_3MgbKGQTRLUDFaba0pQKbhXY</t>
  </si>
  <si>
    <t>Payment by martinezsayli@gmail.com for order 03007-7915320</t>
  </si>
  <si>
    <t>03007-7915320</t>
  </si>
  <si>
    <t>txn_1MgLpEQTRLUDFabakSkpsAeJ</t>
  </si>
  <si>
    <t>po_1MgLpEQTRLUDFabaF7tYVb9N</t>
  </si>
  <si>
    <t>txn_3Mg6t5QTRLUDFaba01ef3r93</t>
  </si>
  <si>
    <t>ch_3Mg6t5QTRLUDFaba0RB5mePm</t>
  </si>
  <si>
    <t>Payment by nguyenthethinh@gmail.com for order 03007-2761926</t>
  </si>
  <si>
    <t>03007-2761926</t>
  </si>
  <si>
    <t>txn_1Mfxn7QTRLUDFabarhbCmcon</t>
  </si>
  <si>
    <t>po_1Mfxn7QTRLUDFabahPbcUVDw</t>
  </si>
  <si>
    <t>txn_1MfZzbQTRLUDFabaO4Z9kPnh</t>
  </si>
  <si>
    <t>po_1MfZzbQTRLUDFaba6HL2kZ08</t>
  </si>
  <si>
    <t>Actuals Through 6/30/2022</t>
  </si>
  <si>
    <t>Memberships</t>
  </si>
  <si>
    <t>Chick Fil A Biscuit Fridays</t>
  </si>
  <si>
    <t xml:space="preserve">Parent Birthday requests LED </t>
  </si>
  <si>
    <t>Rebates (Amazon Smile)</t>
  </si>
  <si>
    <t>Teacher Breakfast</t>
  </si>
  <si>
    <t>Teacher Appreciation</t>
  </si>
  <si>
    <t>Daddy/Daughter Dance</t>
  </si>
  <si>
    <t>Mother/Son Event</t>
  </si>
  <si>
    <t>Near Pod</t>
  </si>
  <si>
    <t>Field Trip Support</t>
  </si>
  <si>
    <t>Clinic/Counsellor Support</t>
  </si>
  <si>
    <t>Peace Garden Project</t>
  </si>
  <si>
    <t>School Garden</t>
  </si>
  <si>
    <t>*paid a 2 year subscription in 2020</t>
  </si>
  <si>
    <t>Next payment will be in 2022</t>
  </si>
  <si>
    <t>Expenses from 2020-2021</t>
  </si>
  <si>
    <t>Capital Improvements</t>
  </si>
  <si>
    <t>Starting Balances at beginning of school year</t>
  </si>
  <si>
    <t>Cash (reserves) balance as of 6/30/2021</t>
  </si>
  <si>
    <t>PayPal Cash Balance as of 6/30/2021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</si>
</sst>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yyyy-mm-dd h:mm"/>
  </numFmts>
  <fonts count="18">
    <font>
      <sz val="10.0"/>
      <color rgb="FF000000"/>
      <name val="Arial"/>
      <scheme val="minor"/>
    </font>
    <font>
      <b/>
      <sz val="20.0"/>
      <color rgb="FF000000"/>
      <name val="Calibri"/>
    </font>
    <font/>
    <font>
      <b/>
      <sz val="16.0"/>
      <color rgb="FF000000"/>
      <name val="Calibri"/>
    </font>
    <font>
      <sz val="12.0"/>
      <color theme="1"/>
      <name val="Calibri"/>
    </font>
    <font>
      <color theme="1"/>
      <name val="Arial"/>
      <scheme val="minor"/>
    </font>
    <font>
      <b/>
      <sz val="12.0"/>
      <color rgb="FF000000"/>
      <name val="Calibri"/>
    </font>
    <font>
      <sz val="12.0"/>
      <color rgb="FF000000"/>
      <name val="Calibri"/>
    </font>
    <font>
      <sz val="11.0"/>
      <color rgb="FF000000"/>
      <name val="Inconsolata"/>
    </font>
    <font>
      <b/>
      <sz val="12.0"/>
      <color theme="1"/>
      <name val="Arial"/>
    </font>
    <font>
      <b/>
      <sz val="8.0"/>
      <color rgb="FF000000"/>
      <name val="&quot;Helvetica Neue&quot;"/>
    </font>
    <font>
      <sz val="8.0"/>
      <color rgb="FF000000"/>
      <name val="&quot;Helvetica Neue&quot;"/>
    </font>
    <font>
      <u/>
      <sz val="8.0"/>
      <color rgb="FF000000"/>
      <name val="&quot;Helvetica Neue&quot;"/>
    </font>
    <font>
      <sz val="12.0"/>
      <color theme="1"/>
      <name val="Arial"/>
      <scheme val="minor"/>
    </font>
    <font>
      <color rgb="FF404040"/>
      <name val="&quot;Avenir Next forINTUIT&quot;"/>
    </font>
    <font>
      <sz val="8.0"/>
      <color rgb="FF000000"/>
      <name val="Calibri"/>
    </font>
    <font>
      <b/>
      <sz val="12.0"/>
      <color theme="1"/>
      <name val="Arial"/>
      <scheme val="minor"/>
    </font>
    <font>
      <b/>
      <color theme="1"/>
      <name val="Arial"/>
      <scheme val="minor"/>
    </font>
  </fonts>
  <fills count="11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B4C6E7"/>
        <bgColor rgb="FFB4C6E7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B0B3B2"/>
        <bgColor rgb="FFB0B3B2"/>
      </patternFill>
    </fill>
    <fill>
      <patternFill patternType="solid">
        <fgColor rgb="FFD4D4D4"/>
        <bgColor rgb="FFD4D4D4"/>
      </patternFill>
    </fill>
    <fill>
      <patternFill patternType="solid">
        <fgColor rgb="FF00FF00"/>
        <bgColor rgb="FF00FF00"/>
      </patternFill>
    </fill>
    <fill>
      <patternFill patternType="solid">
        <fgColor rgb="FFF4B083"/>
        <bgColor rgb="FFF4B083"/>
      </patternFill>
    </fill>
    <fill>
      <patternFill patternType="solid">
        <fgColor theme="0"/>
        <bgColor theme="0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9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 shrinkToFit="0" wrapText="1"/>
    </xf>
    <xf borderId="2" fillId="0" fontId="2" numFmtId="0" xfId="0" applyBorder="1" applyFont="1"/>
    <xf borderId="3" fillId="0" fontId="2" numFmtId="0" xfId="0" applyBorder="1" applyFont="1"/>
    <xf borderId="1" fillId="0" fontId="3" numFmtId="0" xfId="0" applyAlignment="1" applyBorder="1" applyFont="1">
      <alignment horizontal="left" readingOrder="0" shrinkToFit="0" wrapText="1"/>
    </xf>
    <xf borderId="4" fillId="0" fontId="4" numFmtId="0" xfId="0" applyAlignment="1" applyBorder="1" applyFont="1">
      <alignment horizontal="center" shrinkToFit="0" vertical="center" wrapText="1"/>
    </xf>
    <xf borderId="4" fillId="0" fontId="5" numFmtId="0" xfId="0" applyAlignment="1" applyBorder="1" applyFont="1">
      <alignment horizontal="left" shrinkToFit="0" vertical="top" wrapText="1"/>
    </xf>
    <xf borderId="4" fillId="0" fontId="5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horizontal="center" readingOrder="0" vertical="center"/>
    </xf>
    <xf borderId="4" fillId="0" fontId="6" numFmtId="0" xfId="0" applyAlignment="1" applyBorder="1" applyFont="1">
      <alignment horizontal="center" readingOrder="0" shrinkToFit="0" vertical="center" wrapText="1"/>
    </xf>
    <xf borderId="4" fillId="0" fontId="6" numFmtId="0" xfId="0" applyAlignment="1" applyBorder="1" applyFont="1">
      <alignment horizontal="center" readingOrder="0" shrinkToFit="0" wrapText="1"/>
    </xf>
    <xf borderId="1" fillId="0" fontId="6" numFmtId="0" xfId="0" applyAlignment="1" applyBorder="1" applyFont="1">
      <alignment horizontal="left" readingOrder="0" shrinkToFit="0" wrapText="1"/>
    </xf>
    <xf borderId="4" fillId="2" fontId="4" numFmtId="0" xfId="0" applyAlignment="1" applyBorder="1" applyFill="1" applyFont="1">
      <alignment horizontal="center" shrinkToFit="0" vertical="center" wrapText="1"/>
    </xf>
    <xf borderId="4" fillId="2" fontId="5" numFmtId="0" xfId="0" applyAlignment="1" applyBorder="1" applyFont="1">
      <alignment horizontal="left" shrinkToFit="0" vertical="top" wrapText="1"/>
    </xf>
    <xf borderId="4" fillId="0" fontId="7" numFmtId="0" xfId="0" applyAlignment="1" applyBorder="1" applyFont="1">
      <alignment horizontal="left" readingOrder="0" shrinkToFit="0" wrapText="1"/>
    </xf>
    <xf borderId="4" fillId="0" fontId="7" numFmtId="3" xfId="0" applyAlignment="1" applyBorder="1" applyFont="1" applyNumberFormat="1">
      <alignment horizontal="center" readingOrder="0" shrinkToFit="0" vertical="center" wrapText="1"/>
    </xf>
    <xf borderId="4" fillId="2" fontId="5" numFmtId="0" xfId="0" applyAlignment="1" applyBorder="1" applyFont="1">
      <alignment horizontal="right" readingOrder="0" shrinkToFit="0" vertical="top" wrapText="1"/>
    </xf>
    <xf borderId="0" fillId="0" fontId="5" numFmtId="0" xfId="0" applyAlignment="1" applyFont="1">
      <alignment readingOrder="0"/>
    </xf>
    <xf borderId="4" fillId="0" fontId="7" numFmtId="0" xfId="0" applyAlignment="1" applyBorder="1" applyFont="1">
      <alignment horizontal="center" readingOrder="0" shrinkToFit="0" vertical="center" wrapText="1"/>
    </xf>
    <xf borderId="0" fillId="0" fontId="8" numFmtId="0" xfId="0" applyAlignment="1" applyFont="1">
      <alignment horizontal="center" readingOrder="0" vertical="center"/>
    </xf>
    <xf borderId="4" fillId="0" fontId="6" numFmtId="0" xfId="0" applyAlignment="1" applyBorder="1" applyFont="1">
      <alignment horizontal="left" readingOrder="0" shrinkToFit="0" wrapText="1"/>
    </xf>
    <xf borderId="4" fillId="2" fontId="4" numFmtId="3" xfId="0" applyAlignment="1" applyBorder="1" applyFont="1" applyNumberFormat="1">
      <alignment horizontal="center" shrinkToFit="0" vertical="center" wrapText="1"/>
    </xf>
    <xf borderId="4" fillId="3" fontId="4" numFmtId="3" xfId="0" applyAlignment="1" applyBorder="1" applyFill="1" applyFont="1" applyNumberFormat="1">
      <alignment horizontal="center" shrinkToFit="0" vertical="center" wrapText="1"/>
    </xf>
    <xf borderId="4" fillId="0" fontId="4" numFmtId="0" xfId="0" applyAlignment="1" applyBorder="1" applyFont="1">
      <alignment horizontal="center" readingOrder="0" shrinkToFit="0" vertical="center" wrapText="1"/>
    </xf>
    <xf borderId="4" fillId="4" fontId="5" numFmtId="0" xfId="0" applyAlignment="1" applyBorder="1" applyFill="1" applyFont="1">
      <alignment horizontal="left" shrinkToFit="0" vertical="top" wrapText="1"/>
    </xf>
    <xf borderId="4" fillId="4" fontId="4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horizontal="center" readingOrder="0" shrinkToFit="0" vertical="center" wrapText="1"/>
    </xf>
    <xf borderId="4" fillId="0" fontId="4" numFmtId="3" xfId="0" applyAlignment="1" applyBorder="1" applyFont="1" applyNumberFormat="1">
      <alignment horizontal="center" shrinkToFit="0" vertical="center" wrapText="1"/>
    </xf>
    <xf borderId="4" fillId="2" fontId="4" numFmtId="3" xfId="0" applyAlignment="1" applyBorder="1" applyFont="1" applyNumberFormat="1">
      <alignment horizontal="center" readingOrder="0" shrinkToFit="0" vertical="center" wrapText="1"/>
    </xf>
    <xf borderId="1" fillId="2" fontId="6" numFmtId="0" xfId="0" applyAlignment="1" applyBorder="1" applyFont="1">
      <alignment horizontal="left" readingOrder="0" shrinkToFit="0" wrapText="1"/>
    </xf>
    <xf borderId="4" fillId="2" fontId="5" numFmtId="0" xfId="0" applyAlignment="1" applyBorder="1" applyFont="1">
      <alignment horizontal="center" shrinkToFit="0" vertical="center" wrapText="1"/>
    </xf>
    <xf borderId="4" fillId="0" fontId="5" numFmtId="0" xfId="0" applyAlignment="1" applyBorder="1" applyFont="1">
      <alignment horizontal="center" readingOrder="0" shrinkToFit="0" vertical="center" wrapText="1"/>
    </xf>
    <xf borderId="0" fillId="0" fontId="9" numFmtId="164" xfId="0" applyAlignment="1" applyFont="1" applyNumberFormat="1">
      <alignment horizontal="right" shrinkToFit="0" vertical="bottom" wrapText="1"/>
    </xf>
    <xf borderId="4" fillId="0" fontId="5" numFmtId="4" xfId="0" applyAlignment="1" applyBorder="1" applyFont="1" applyNumberFormat="1">
      <alignment horizontal="center" readingOrder="0" shrinkToFit="0" vertical="center" wrapText="1"/>
    </xf>
    <xf borderId="4" fillId="2" fontId="5" numFmtId="4" xfId="0" applyAlignment="1" applyBorder="1" applyFont="1" applyNumberFormat="1">
      <alignment horizontal="right" readingOrder="0" shrinkToFit="0" vertical="top" wrapText="1"/>
    </xf>
    <xf borderId="0" fillId="0" fontId="5" numFmtId="4" xfId="0" applyAlignment="1" applyFont="1" applyNumberFormat="1">
      <alignment horizontal="center" readingOrder="0" shrinkToFit="0" vertical="center" wrapText="1"/>
    </xf>
    <xf borderId="4" fillId="0" fontId="9" numFmtId="164" xfId="0" applyAlignment="1" applyBorder="1" applyFont="1" applyNumberFormat="1">
      <alignment horizontal="right" shrinkToFit="0" vertical="bottom" wrapText="1"/>
    </xf>
    <xf borderId="4" fillId="2" fontId="5" numFmtId="164" xfId="0" applyAlignment="1" applyBorder="1" applyFont="1" applyNumberFormat="1">
      <alignment horizontal="right" readingOrder="0" shrinkToFit="0" vertical="top" wrapText="1"/>
    </xf>
    <xf borderId="4" fillId="0" fontId="6" numFmtId="3" xfId="0" applyAlignment="1" applyBorder="1" applyFont="1" applyNumberFormat="1">
      <alignment horizontal="center" readingOrder="0" shrinkToFit="0" vertical="center" wrapText="1"/>
    </xf>
    <xf borderId="4" fillId="2" fontId="5" numFmtId="3" xfId="0" applyAlignment="1" applyBorder="1" applyFont="1" applyNumberFormat="1">
      <alignment horizontal="right" readingOrder="0" shrinkToFit="0" vertical="top" wrapText="1"/>
    </xf>
    <xf borderId="1" fillId="4" fontId="6" numFmtId="0" xfId="0" applyAlignment="1" applyBorder="1" applyFont="1">
      <alignment horizontal="left" readingOrder="0" shrinkToFit="0" wrapText="1"/>
    </xf>
    <xf borderId="4" fillId="5" fontId="4" numFmtId="164" xfId="0" applyAlignment="1" applyBorder="1" applyFill="1" applyFont="1" applyNumberFormat="1">
      <alignment horizontal="center" shrinkToFit="0" vertical="center" wrapText="1"/>
    </xf>
    <xf borderId="4" fillId="5" fontId="4" numFmtId="4" xfId="0" applyAlignment="1" applyBorder="1" applyFont="1" applyNumberFormat="1">
      <alignment horizontal="center" shrinkToFit="0" vertical="center" wrapText="1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horizontal="center" vertical="center"/>
    </xf>
    <xf borderId="4" fillId="6" fontId="10" numFmtId="0" xfId="0" applyAlignment="1" applyBorder="1" applyFill="1" applyFont="1">
      <alignment readingOrder="0" vertical="top"/>
    </xf>
    <xf borderId="4" fillId="7" fontId="10" numFmtId="0" xfId="0" applyAlignment="1" applyBorder="1" applyFill="1" applyFont="1">
      <alignment readingOrder="0" vertical="top"/>
    </xf>
    <xf borderId="4" fillId="0" fontId="11" numFmtId="0" xfId="0" applyAlignment="1" applyBorder="1" applyFont="1">
      <alignment readingOrder="0" vertical="top"/>
    </xf>
    <xf borderId="4" fillId="8" fontId="11" numFmtId="0" xfId="0" applyAlignment="1" applyBorder="1" applyFill="1" applyFont="1">
      <alignment readingOrder="0" vertical="top"/>
    </xf>
    <xf borderId="4" fillId="0" fontId="11" numFmtId="165" xfId="0" applyAlignment="1" applyBorder="1" applyFont="1" applyNumberFormat="1">
      <alignment readingOrder="0" vertical="top"/>
    </xf>
    <xf borderId="4" fillId="0" fontId="5" numFmtId="0" xfId="0" applyAlignment="1" applyBorder="1" applyFont="1">
      <alignment vertical="top"/>
    </xf>
    <xf borderId="4" fillId="0" fontId="12" numFmtId="0" xfId="0" applyAlignment="1" applyBorder="1" applyFont="1">
      <alignment readingOrder="0" vertical="top"/>
    </xf>
    <xf borderId="4" fillId="5" fontId="11" numFmtId="0" xfId="0" applyAlignment="1" applyBorder="1" applyFont="1">
      <alignment readingOrder="0" vertical="top"/>
    </xf>
    <xf borderId="4" fillId="0" fontId="5" numFmtId="0" xfId="0" applyAlignment="1" applyBorder="1" applyFont="1">
      <alignment horizontal="right" shrinkToFit="0" vertical="top" wrapText="1"/>
    </xf>
    <xf borderId="4" fillId="9" fontId="5" numFmtId="0" xfId="0" applyAlignment="1" applyBorder="1" applyFill="1" applyFont="1">
      <alignment horizontal="left" shrinkToFit="0" vertical="top" wrapText="1"/>
    </xf>
    <xf borderId="4" fillId="9" fontId="5" numFmtId="0" xfId="0" applyAlignment="1" applyBorder="1" applyFont="1">
      <alignment horizontal="right" shrinkToFit="0" vertical="top" wrapText="1"/>
    </xf>
    <xf borderId="4" fillId="0" fontId="7" numFmtId="164" xfId="0" applyAlignment="1" applyBorder="1" applyFont="1" applyNumberFormat="1">
      <alignment horizontal="right" readingOrder="0" shrinkToFit="0" wrapText="1"/>
    </xf>
    <xf borderId="4" fillId="0" fontId="5" numFmtId="164" xfId="0" applyAlignment="1" applyBorder="1" applyFont="1" applyNumberFormat="1">
      <alignment horizontal="right" readingOrder="0" shrinkToFit="0" vertical="top" wrapText="1"/>
    </xf>
    <xf borderId="4" fillId="2" fontId="13" numFmtId="164" xfId="0" applyAlignment="1" applyBorder="1" applyFont="1" applyNumberFormat="1">
      <alignment horizontal="right" shrinkToFit="0" vertical="top" wrapText="1"/>
    </xf>
    <xf borderId="4" fillId="9" fontId="5" numFmtId="0" xfId="0" applyAlignment="1" applyBorder="1" applyFont="1">
      <alignment horizontal="right" readingOrder="0" shrinkToFit="0" vertical="top" wrapText="1"/>
    </xf>
    <xf borderId="4" fillId="10" fontId="7" numFmtId="0" xfId="0" applyAlignment="1" applyBorder="1" applyFill="1" applyFont="1">
      <alignment horizontal="left" readingOrder="0" shrinkToFit="0" wrapText="1"/>
    </xf>
    <xf borderId="4" fillId="0" fontId="5" numFmtId="164" xfId="0" applyAlignment="1" applyBorder="1" applyFont="1" applyNumberFormat="1">
      <alignment horizontal="right" shrinkToFit="0" vertical="top" wrapText="1"/>
    </xf>
    <xf borderId="4" fillId="10" fontId="5" numFmtId="164" xfId="0" applyAlignment="1" applyBorder="1" applyFont="1" applyNumberFormat="1">
      <alignment horizontal="right" readingOrder="0" shrinkToFit="0" vertical="top" wrapText="1"/>
    </xf>
    <xf borderId="4" fillId="2" fontId="5" numFmtId="0" xfId="0" applyAlignment="1" applyBorder="1" applyFont="1">
      <alignment horizontal="right" shrinkToFit="0" vertical="top" wrapText="1"/>
    </xf>
    <xf borderId="4" fillId="0" fontId="5" numFmtId="164" xfId="0" applyAlignment="1" applyBorder="1" applyFont="1" applyNumberFormat="1">
      <alignment horizontal="left" shrinkToFit="0" vertical="top" wrapText="1"/>
    </xf>
    <xf borderId="4" fillId="8" fontId="5" numFmtId="164" xfId="0" applyAlignment="1" applyBorder="1" applyFont="1" applyNumberFormat="1">
      <alignment horizontal="right" readingOrder="0" shrinkToFit="0" vertical="top" wrapText="1"/>
    </xf>
    <xf borderId="0" fillId="0" fontId="5" numFmtId="4" xfId="0" applyAlignment="1" applyFont="1" applyNumberFormat="1">
      <alignment readingOrder="0"/>
    </xf>
    <xf borderId="4" fillId="2" fontId="5" numFmtId="164" xfId="0" applyAlignment="1" applyBorder="1" applyFont="1" applyNumberFormat="1">
      <alignment horizontal="left" shrinkToFit="0" vertical="top" wrapText="1"/>
    </xf>
    <xf borderId="4" fillId="2" fontId="5" numFmtId="164" xfId="0" applyAlignment="1" applyBorder="1" applyFont="1" applyNumberFormat="1">
      <alignment horizontal="right" shrinkToFit="0" vertical="top" wrapText="1"/>
    </xf>
    <xf borderId="1" fillId="10" fontId="6" numFmtId="0" xfId="0" applyAlignment="1" applyBorder="1" applyFont="1">
      <alignment horizontal="left" readingOrder="0" shrinkToFit="0" wrapText="1"/>
    </xf>
    <xf borderId="4" fillId="10" fontId="5" numFmtId="0" xfId="0" applyAlignment="1" applyBorder="1" applyFont="1">
      <alignment horizontal="left" shrinkToFit="0" vertical="top" wrapText="1"/>
    </xf>
    <xf borderId="4" fillId="10" fontId="6" numFmtId="0" xfId="0" applyAlignment="1" applyBorder="1" applyFont="1">
      <alignment horizontal="left" readingOrder="0" shrinkToFit="0" wrapText="1"/>
    </xf>
    <xf borderId="4" fillId="3" fontId="5" numFmtId="164" xfId="0" applyAlignment="1" applyBorder="1" applyFont="1" applyNumberFormat="1">
      <alignment horizontal="left" shrinkToFit="0" vertical="top" wrapText="1"/>
    </xf>
    <xf borderId="4" fillId="3" fontId="5" numFmtId="164" xfId="0" applyAlignment="1" applyBorder="1" applyFont="1" applyNumberFormat="1">
      <alignment horizontal="right" shrinkToFit="0" vertical="top" wrapText="1"/>
    </xf>
    <xf borderId="5" fillId="0" fontId="5" numFmtId="0" xfId="0" applyBorder="1" applyFont="1"/>
    <xf borderId="6" fillId="0" fontId="2" numFmtId="0" xfId="0" applyBorder="1" applyFont="1"/>
    <xf borderId="4" fillId="9" fontId="5" numFmtId="164" xfId="0" applyAlignment="1" applyBorder="1" applyFont="1" applyNumberFormat="1">
      <alignment horizontal="left" shrinkToFit="0" vertical="top" wrapText="1"/>
    </xf>
    <xf borderId="4" fillId="9" fontId="5" numFmtId="164" xfId="0" applyAlignment="1" applyBorder="1" applyFont="1" applyNumberFormat="1">
      <alignment horizontal="right" shrinkToFit="0" vertical="top" wrapText="1"/>
    </xf>
    <xf borderId="4" fillId="0" fontId="5" numFmtId="0" xfId="0" applyAlignment="1" applyBorder="1" applyFont="1">
      <alignment horizontal="right" readingOrder="0" shrinkToFit="0" vertical="top" wrapText="1"/>
    </xf>
    <xf borderId="4" fillId="10" fontId="7" numFmtId="164" xfId="0" applyAlignment="1" applyBorder="1" applyFont="1" applyNumberFormat="1">
      <alignment horizontal="right" readingOrder="0" shrinkToFit="0" wrapText="1"/>
    </xf>
    <xf borderId="0" fillId="0" fontId="14" numFmtId="0" xfId="0" applyAlignment="1" applyFont="1">
      <alignment horizontal="right" readingOrder="0" shrinkToFit="0" wrapText="0"/>
    </xf>
    <xf borderId="4" fillId="0" fontId="15" numFmtId="0" xfId="0" applyAlignment="1" applyBorder="1" applyFont="1">
      <alignment horizontal="right" readingOrder="0" shrinkToFit="0" wrapText="1"/>
    </xf>
    <xf borderId="4" fillId="0" fontId="6" numFmtId="164" xfId="0" applyAlignment="1" applyBorder="1" applyFont="1" applyNumberFormat="1">
      <alignment horizontal="right" readingOrder="0" shrinkToFit="0" wrapText="1"/>
    </xf>
    <xf borderId="4" fillId="2" fontId="5" numFmtId="0" xfId="0" applyAlignment="1" applyBorder="1" applyFont="1">
      <alignment horizontal="left" readingOrder="0" shrinkToFit="0" vertical="top" wrapText="1"/>
    </xf>
    <xf borderId="4" fillId="0" fontId="16" numFmtId="164" xfId="0" applyAlignment="1" applyBorder="1" applyFont="1" applyNumberFormat="1">
      <alignment horizontal="right" readingOrder="0" shrinkToFit="0" vertical="bottom" wrapText="1"/>
    </xf>
    <xf borderId="4" fillId="0" fontId="17" numFmtId="164" xfId="0" applyAlignment="1" applyBorder="1" applyFont="1" applyNumberFormat="1">
      <alignment horizontal="right" readingOrder="0" shrinkToFit="0" vertical="top" wrapText="1"/>
    </xf>
    <xf borderId="4" fillId="5" fontId="5" numFmtId="0" xfId="0" applyAlignment="1" applyBorder="1" applyFont="1">
      <alignment horizontal="left" shrinkToFit="0" vertical="top" wrapText="1"/>
    </xf>
    <xf borderId="4" fillId="5" fontId="16" numFmtId="164" xfId="0" applyAlignment="1" applyBorder="1" applyFont="1" applyNumberFormat="1">
      <alignment horizontal="right" shrinkToFit="0" vertical="top" wrapText="1"/>
    </xf>
    <xf borderId="4" fillId="5" fontId="5" numFmtId="164" xfId="0" applyAlignment="1" applyBorder="1" applyFont="1" applyNumberFormat="1">
      <alignment horizontal="left" shrinkToFit="0" vertical="top" wrapText="1"/>
    </xf>
    <xf borderId="0" fillId="0" fontId="5" numFmtId="0" xfId="0" applyAlignment="1" applyFont="1">
      <alignment horizontal="left"/>
    </xf>
    <xf borderId="0" fillId="0" fontId="5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40" Type="http://schemas.openxmlformats.org/officeDocument/2006/relationships/hyperlink" Target="mailto:tracy.iwaskow@gmail.com" TargetMode="External"/><Relationship Id="rId42" Type="http://schemas.openxmlformats.org/officeDocument/2006/relationships/hyperlink" Target="mailto:sally.r.baumann@gmail.com" TargetMode="External"/><Relationship Id="rId41" Type="http://schemas.openxmlformats.org/officeDocument/2006/relationships/hyperlink" Target="mailto:huanwu32@gmail.com" TargetMode="External"/><Relationship Id="rId44" Type="http://schemas.openxmlformats.org/officeDocument/2006/relationships/hyperlink" Target="mailto:gemtelli@gmail.com" TargetMode="External"/><Relationship Id="rId43" Type="http://schemas.openxmlformats.org/officeDocument/2006/relationships/hyperlink" Target="mailto:datra.oliver@gmail.com" TargetMode="External"/><Relationship Id="rId46" Type="http://schemas.openxmlformats.org/officeDocument/2006/relationships/hyperlink" Target="mailto:lioritay@gmail.com" TargetMode="External"/><Relationship Id="rId45" Type="http://schemas.openxmlformats.org/officeDocument/2006/relationships/hyperlink" Target="mailto:barbarasalem@hotmail.com" TargetMode="External"/><Relationship Id="rId1" Type="http://schemas.openxmlformats.org/officeDocument/2006/relationships/hyperlink" Target="mailto:diastonik@yahoo.com" TargetMode="External"/><Relationship Id="rId2" Type="http://schemas.openxmlformats.org/officeDocument/2006/relationships/hyperlink" Target="mailto:lmarbut@yahoo.com" TargetMode="External"/><Relationship Id="rId3" Type="http://schemas.openxmlformats.org/officeDocument/2006/relationships/hyperlink" Target="mailto:ouradaj@hotmail.com" TargetMode="External"/><Relationship Id="rId4" Type="http://schemas.openxmlformats.org/officeDocument/2006/relationships/hyperlink" Target="mailto:npstoyanova@outlook.com" TargetMode="External"/><Relationship Id="rId9" Type="http://schemas.openxmlformats.org/officeDocument/2006/relationships/hyperlink" Target="mailto:sarabeth.janney@gmail.com" TargetMode="External"/><Relationship Id="rId48" Type="http://schemas.openxmlformats.org/officeDocument/2006/relationships/hyperlink" Target="mailto:catneal@hotmail.com" TargetMode="External"/><Relationship Id="rId47" Type="http://schemas.openxmlformats.org/officeDocument/2006/relationships/hyperlink" Target="mailto:jbadon@gmail.com" TargetMode="External"/><Relationship Id="rId49" Type="http://schemas.openxmlformats.org/officeDocument/2006/relationships/hyperlink" Target="mailto:p.darkhal@gmail.com" TargetMode="External"/><Relationship Id="rId5" Type="http://schemas.openxmlformats.org/officeDocument/2006/relationships/hyperlink" Target="mailto:sammychiu720@gmail.com" TargetMode="External"/><Relationship Id="rId6" Type="http://schemas.openxmlformats.org/officeDocument/2006/relationships/hyperlink" Target="mailto:elitsaevans@gmail.com" TargetMode="External"/><Relationship Id="rId7" Type="http://schemas.openxmlformats.org/officeDocument/2006/relationships/hyperlink" Target="mailto:charlottejon@gmail.com" TargetMode="External"/><Relationship Id="rId8" Type="http://schemas.openxmlformats.org/officeDocument/2006/relationships/hyperlink" Target="mailto:shalin.carey@gmail.com" TargetMode="External"/><Relationship Id="rId31" Type="http://schemas.openxmlformats.org/officeDocument/2006/relationships/hyperlink" Target="mailto:brittanybrace5@gmail.com" TargetMode="External"/><Relationship Id="rId30" Type="http://schemas.openxmlformats.org/officeDocument/2006/relationships/hyperlink" Target="mailto:tammyle78@gmail.com" TargetMode="External"/><Relationship Id="rId33" Type="http://schemas.openxmlformats.org/officeDocument/2006/relationships/hyperlink" Target="mailto:jchoi44@kennesaw.edu" TargetMode="External"/><Relationship Id="rId32" Type="http://schemas.openxmlformats.org/officeDocument/2006/relationships/hyperlink" Target="mailto:aw@connolly.co.com" TargetMode="External"/><Relationship Id="rId35" Type="http://schemas.openxmlformats.org/officeDocument/2006/relationships/hyperlink" Target="mailto:rachelasheffield@hotmail.com" TargetMode="External"/><Relationship Id="rId34" Type="http://schemas.openxmlformats.org/officeDocument/2006/relationships/hyperlink" Target="mailto:akshavenki@gmail.com" TargetMode="External"/><Relationship Id="rId37" Type="http://schemas.openxmlformats.org/officeDocument/2006/relationships/hyperlink" Target="mailto:laurensb@gmail.com" TargetMode="External"/><Relationship Id="rId36" Type="http://schemas.openxmlformats.org/officeDocument/2006/relationships/hyperlink" Target="mailto:erinfelterman@gmail.com" TargetMode="External"/><Relationship Id="rId39" Type="http://schemas.openxmlformats.org/officeDocument/2006/relationships/hyperlink" Target="mailto:paiksun18@yahoo.com" TargetMode="External"/><Relationship Id="rId38" Type="http://schemas.openxmlformats.org/officeDocument/2006/relationships/hyperlink" Target="mailto:lindseyhallrabaut@gmail.com" TargetMode="External"/><Relationship Id="rId62" Type="http://schemas.openxmlformats.org/officeDocument/2006/relationships/hyperlink" Target="mailto:vermaayushi1809@gmail.com" TargetMode="External"/><Relationship Id="rId61" Type="http://schemas.openxmlformats.org/officeDocument/2006/relationships/hyperlink" Target="mailto:kikicrops@gmail.com" TargetMode="External"/><Relationship Id="rId20" Type="http://schemas.openxmlformats.org/officeDocument/2006/relationships/hyperlink" Target="mailto:tia08080@aol.com" TargetMode="External"/><Relationship Id="rId64" Type="http://schemas.openxmlformats.org/officeDocument/2006/relationships/hyperlink" Target="mailto:nguyenthethinh@gmail.com" TargetMode="External"/><Relationship Id="rId63" Type="http://schemas.openxmlformats.org/officeDocument/2006/relationships/hyperlink" Target="mailto:martinezsayli@gmail.com" TargetMode="External"/><Relationship Id="rId22" Type="http://schemas.openxmlformats.org/officeDocument/2006/relationships/hyperlink" Target="mailto:naimahcatchings@gmail.com" TargetMode="External"/><Relationship Id="rId21" Type="http://schemas.openxmlformats.org/officeDocument/2006/relationships/hyperlink" Target="mailto:shir617@gmail.com" TargetMode="External"/><Relationship Id="rId65" Type="http://schemas.openxmlformats.org/officeDocument/2006/relationships/drawing" Target="../drawings/drawing2.xml"/><Relationship Id="rId24" Type="http://schemas.openxmlformats.org/officeDocument/2006/relationships/hyperlink" Target="mailto:collinsbm@gmail.com" TargetMode="External"/><Relationship Id="rId23" Type="http://schemas.openxmlformats.org/officeDocument/2006/relationships/hyperlink" Target="mailto:ouradaj@hotmail.com" TargetMode="External"/><Relationship Id="rId60" Type="http://schemas.openxmlformats.org/officeDocument/2006/relationships/hyperlink" Target="mailto:jesse3667@aol.com" TargetMode="External"/><Relationship Id="rId26" Type="http://schemas.openxmlformats.org/officeDocument/2006/relationships/hyperlink" Target="mailto:nwaterstreet@gmail.com" TargetMode="External"/><Relationship Id="rId25" Type="http://schemas.openxmlformats.org/officeDocument/2006/relationships/hyperlink" Target="mailto:cg7685@gmail.com" TargetMode="External"/><Relationship Id="rId28" Type="http://schemas.openxmlformats.org/officeDocument/2006/relationships/hyperlink" Target="mailto:mrsnmy@gmail.com" TargetMode="External"/><Relationship Id="rId27" Type="http://schemas.openxmlformats.org/officeDocument/2006/relationships/hyperlink" Target="mailto:jackie.agrow@gmail.com" TargetMode="External"/><Relationship Id="rId29" Type="http://schemas.openxmlformats.org/officeDocument/2006/relationships/hyperlink" Target="mailto:shawn.robertson@gmail.com" TargetMode="External"/><Relationship Id="rId51" Type="http://schemas.openxmlformats.org/officeDocument/2006/relationships/hyperlink" Target="mailto:lb0371@att.com" TargetMode="External"/><Relationship Id="rId50" Type="http://schemas.openxmlformats.org/officeDocument/2006/relationships/hyperlink" Target="mailto:delainekids@gmail.com" TargetMode="External"/><Relationship Id="rId53" Type="http://schemas.openxmlformats.org/officeDocument/2006/relationships/hyperlink" Target="mailto:tingee915@gmail.com" TargetMode="External"/><Relationship Id="rId52" Type="http://schemas.openxmlformats.org/officeDocument/2006/relationships/hyperlink" Target="mailto:andrea.thweatt@gmail.com" TargetMode="External"/><Relationship Id="rId11" Type="http://schemas.openxmlformats.org/officeDocument/2006/relationships/hyperlink" Target="mailto:chanelm@gmail.com" TargetMode="External"/><Relationship Id="rId55" Type="http://schemas.openxmlformats.org/officeDocument/2006/relationships/hyperlink" Target="mailto:jillwess@yahoo.com" TargetMode="External"/><Relationship Id="rId10" Type="http://schemas.openxmlformats.org/officeDocument/2006/relationships/hyperlink" Target="mailto:jianizhou2008@gmail.com" TargetMode="External"/><Relationship Id="rId54" Type="http://schemas.openxmlformats.org/officeDocument/2006/relationships/hyperlink" Target="mailto:kimberlybirch@yahoo.com" TargetMode="External"/><Relationship Id="rId13" Type="http://schemas.openxmlformats.org/officeDocument/2006/relationships/hyperlink" Target="mailto:agvet09@yahoo.com" TargetMode="External"/><Relationship Id="rId57" Type="http://schemas.openxmlformats.org/officeDocument/2006/relationships/hyperlink" Target="mailto:lmarbut@yahoo.com" TargetMode="External"/><Relationship Id="rId12" Type="http://schemas.openxmlformats.org/officeDocument/2006/relationships/hyperlink" Target="mailto:julianakhouri1@gmail.com" TargetMode="External"/><Relationship Id="rId56" Type="http://schemas.openxmlformats.org/officeDocument/2006/relationships/hyperlink" Target="mailto:csmadison1@gmail.com" TargetMode="External"/><Relationship Id="rId15" Type="http://schemas.openxmlformats.org/officeDocument/2006/relationships/hyperlink" Target="mailto:pria1211@gmail.com" TargetMode="External"/><Relationship Id="rId59" Type="http://schemas.openxmlformats.org/officeDocument/2006/relationships/hyperlink" Target="mailto:jennchancy@gmail.com" TargetMode="External"/><Relationship Id="rId14" Type="http://schemas.openxmlformats.org/officeDocument/2006/relationships/hyperlink" Target="mailto:meanestmom56@yahoo.com" TargetMode="External"/><Relationship Id="rId58" Type="http://schemas.openxmlformats.org/officeDocument/2006/relationships/hyperlink" Target="mailto:kak04e@gmail.com" TargetMode="External"/><Relationship Id="rId17" Type="http://schemas.openxmlformats.org/officeDocument/2006/relationships/hyperlink" Target="mailto:janalz6@gmail.com" TargetMode="External"/><Relationship Id="rId16" Type="http://schemas.openxmlformats.org/officeDocument/2006/relationships/hyperlink" Target="mailto:katie.shenoy@gmail.com" TargetMode="External"/><Relationship Id="rId19" Type="http://schemas.openxmlformats.org/officeDocument/2006/relationships/hyperlink" Target="mailto:ma@ansarifirm.com" TargetMode="External"/><Relationship Id="rId18" Type="http://schemas.openxmlformats.org/officeDocument/2006/relationships/hyperlink" Target="mailto:lxgfoster@gmail.com" TargetMode="Externa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2" max="2" width="27.38"/>
    <col customWidth="1" min="4" max="4" width="2.63"/>
    <col hidden="1" min="6" max="6" width="12.63"/>
    <col customWidth="1" hidden="1" min="7" max="7" width="17.75"/>
  </cols>
  <sheetData>
    <row r="1">
      <c r="A1" s="1" t="s">
        <v>0</v>
      </c>
      <c r="B1" s="2"/>
      <c r="C1" s="2"/>
      <c r="D1" s="2"/>
      <c r="E1" s="2"/>
      <c r="F1" s="3"/>
    </row>
    <row r="2">
      <c r="A2" s="4" t="s">
        <v>1</v>
      </c>
      <c r="B2" s="3"/>
      <c r="C2" s="5"/>
      <c r="D2" s="6"/>
      <c r="E2" s="7"/>
      <c r="F2" s="6"/>
      <c r="I2" s="8"/>
    </row>
    <row r="3">
      <c r="A3" s="6"/>
      <c r="B3" s="6"/>
      <c r="C3" s="9" t="s">
        <v>2</v>
      </c>
      <c r="D3" s="6"/>
      <c r="E3" s="9" t="s">
        <v>3</v>
      </c>
      <c r="F3" s="10" t="s">
        <v>4</v>
      </c>
    </row>
    <row r="4">
      <c r="A4" s="11" t="s">
        <v>5</v>
      </c>
      <c r="B4" s="3"/>
      <c r="C4" s="12"/>
      <c r="D4" s="6"/>
      <c r="E4" s="12"/>
      <c r="F4" s="13"/>
    </row>
    <row r="5">
      <c r="A5" s="6"/>
      <c r="B5" s="14" t="s">
        <v>6</v>
      </c>
      <c r="C5" s="15">
        <v>30000.0</v>
      </c>
      <c r="D5" s="6"/>
      <c r="E5" s="15">
        <v>30000.0</v>
      </c>
      <c r="F5" s="16">
        <f t="shared" ref="F5:F123" si="1">IF(OR(C5=0,E5=0),,ROUND(E5/C5*100,0))</f>
        <v>100</v>
      </c>
      <c r="G5" s="17">
        <v>170.12</v>
      </c>
    </row>
    <row r="6">
      <c r="A6" s="6"/>
      <c r="B6" s="14" t="s">
        <v>7</v>
      </c>
      <c r="C6" s="18">
        <v>600.0</v>
      </c>
      <c r="D6" s="6"/>
      <c r="E6" s="18">
        <v>600.0</v>
      </c>
      <c r="F6" s="16">
        <f t="shared" si="1"/>
        <v>100</v>
      </c>
    </row>
    <row r="7">
      <c r="A7" s="6"/>
      <c r="B7" s="14" t="s">
        <v>8</v>
      </c>
      <c r="C7" s="15">
        <v>1000.0</v>
      </c>
      <c r="D7" s="6"/>
      <c r="E7" s="15">
        <v>1000.0</v>
      </c>
      <c r="F7" s="16">
        <f t="shared" si="1"/>
        <v>100</v>
      </c>
    </row>
    <row r="8">
      <c r="A8" s="6"/>
      <c r="B8" s="14" t="s">
        <v>9</v>
      </c>
      <c r="C8" s="15">
        <v>-2500.0</v>
      </c>
      <c r="D8" s="6"/>
      <c r="E8" s="15">
        <v>-2500.0</v>
      </c>
      <c r="F8" s="16">
        <f t="shared" si="1"/>
        <v>100</v>
      </c>
      <c r="G8" s="19"/>
    </row>
    <row r="9">
      <c r="A9" s="6"/>
      <c r="B9" s="14" t="s">
        <v>10</v>
      </c>
      <c r="C9" s="18">
        <v>-750.0</v>
      </c>
      <c r="D9" s="6"/>
      <c r="E9" s="18">
        <v>-750.0</v>
      </c>
      <c r="F9" s="16">
        <f t="shared" si="1"/>
        <v>100</v>
      </c>
      <c r="G9" s="17">
        <v>-30.0</v>
      </c>
    </row>
    <row r="10">
      <c r="A10" s="6"/>
      <c r="B10" s="20" t="s">
        <v>11</v>
      </c>
      <c r="C10" s="21">
        <f>SUM(C5:C9)</f>
        <v>28350</v>
      </c>
      <c r="D10" s="6"/>
      <c r="E10" s="21">
        <f>SUM(E5:E9)</f>
        <v>28350</v>
      </c>
      <c r="F10" s="16">
        <f t="shared" si="1"/>
        <v>100</v>
      </c>
    </row>
    <row r="11">
      <c r="A11" s="6"/>
      <c r="B11" s="6"/>
      <c r="C11" s="5"/>
      <c r="D11" s="6"/>
      <c r="E11" s="5"/>
      <c r="F11" s="16" t="str">
        <f t="shared" si="1"/>
        <v/>
      </c>
    </row>
    <row r="12">
      <c r="A12" s="11" t="s">
        <v>12</v>
      </c>
      <c r="B12" s="3"/>
      <c r="C12" s="12"/>
      <c r="D12" s="6"/>
      <c r="E12" s="12"/>
      <c r="F12" s="16" t="str">
        <f t="shared" si="1"/>
        <v/>
      </c>
    </row>
    <row r="13">
      <c r="A13" s="6"/>
      <c r="B13" s="14" t="s">
        <v>13</v>
      </c>
      <c r="C13" s="15">
        <v>1000.0</v>
      </c>
      <c r="D13" s="6"/>
      <c r="E13" s="15">
        <v>1000.0</v>
      </c>
      <c r="F13" s="16">
        <f t="shared" si="1"/>
        <v>100</v>
      </c>
    </row>
    <row r="14">
      <c r="A14" s="6"/>
      <c r="B14" s="14" t="s">
        <v>14</v>
      </c>
      <c r="C14" s="18">
        <v>200.0</v>
      </c>
      <c r="D14" s="6"/>
      <c r="E14" s="18">
        <v>200.0</v>
      </c>
      <c r="F14" s="16">
        <f t="shared" si="1"/>
        <v>100</v>
      </c>
    </row>
    <row r="15">
      <c r="A15" s="6"/>
      <c r="B15" s="14" t="s">
        <v>15</v>
      </c>
      <c r="C15" s="18">
        <v>1000.0</v>
      </c>
      <c r="D15" s="6"/>
      <c r="E15" s="18">
        <v>1000.0</v>
      </c>
      <c r="F15" s="16">
        <f t="shared" si="1"/>
        <v>100</v>
      </c>
      <c r="G15" s="17">
        <v>167.0</v>
      </c>
    </row>
    <row r="16">
      <c r="A16" s="6"/>
      <c r="B16" s="14" t="s">
        <v>16</v>
      </c>
      <c r="C16" s="18">
        <v>50.0</v>
      </c>
      <c r="D16" s="6"/>
      <c r="E16" s="18">
        <v>50.0</v>
      </c>
      <c r="F16" s="16">
        <f t="shared" si="1"/>
        <v>100</v>
      </c>
    </row>
    <row r="17">
      <c r="A17" s="6"/>
      <c r="B17" s="14" t="s">
        <v>17</v>
      </c>
      <c r="C17" s="15">
        <v>1200.0</v>
      </c>
      <c r="D17" s="6"/>
      <c r="E17" s="15">
        <v>1200.0</v>
      </c>
      <c r="F17" s="16">
        <f t="shared" si="1"/>
        <v>100</v>
      </c>
    </row>
    <row r="18">
      <c r="A18" s="6"/>
      <c r="B18" s="14" t="s">
        <v>18</v>
      </c>
      <c r="C18" s="18">
        <v>100.0</v>
      </c>
      <c r="D18" s="6"/>
      <c r="E18" s="18">
        <v>100.0</v>
      </c>
      <c r="F18" s="16">
        <f t="shared" si="1"/>
        <v>100</v>
      </c>
    </row>
    <row r="19">
      <c r="A19" s="6"/>
      <c r="B19" s="14" t="s">
        <v>19</v>
      </c>
      <c r="C19" s="18">
        <v>100.0</v>
      </c>
      <c r="D19" s="6"/>
      <c r="E19" s="18">
        <v>100.0</v>
      </c>
      <c r="F19" s="16">
        <f t="shared" si="1"/>
        <v>100</v>
      </c>
    </row>
    <row r="20">
      <c r="A20" s="6"/>
      <c r="B20" s="14" t="s">
        <v>20</v>
      </c>
      <c r="C20" s="18">
        <v>500.0</v>
      </c>
      <c r="D20" s="6"/>
      <c r="E20" s="18">
        <v>500.0</v>
      </c>
      <c r="F20" s="16">
        <f t="shared" si="1"/>
        <v>100</v>
      </c>
    </row>
    <row r="21">
      <c r="A21" s="6"/>
      <c r="B21" s="14" t="s">
        <v>21</v>
      </c>
      <c r="C21" s="18">
        <v>3.0</v>
      </c>
      <c r="D21" s="6"/>
      <c r="E21" s="18">
        <v>3.0</v>
      </c>
      <c r="F21" s="16">
        <f t="shared" si="1"/>
        <v>100</v>
      </c>
      <c r="G21" s="17">
        <v>0.3</v>
      </c>
    </row>
    <row r="22">
      <c r="A22" s="6"/>
      <c r="B22" s="20" t="s">
        <v>11</v>
      </c>
      <c r="C22" s="21">
        <f>SUM(C13:C21)</f>
        <v>4153</v>
      </c>
      <c r="D22" s="6"/>
      <c r="E22" s="21">
        <f>SUM(E13:E21)</f>
        <v>4153</v>
      </c>
      <c r="F22" s="16">
        <f t="shared" si="1"/>
        <v>100</v>
      </c>
    </row>
    <row r="23">
      <c r="A23" s="6"/>
      <c r="B23" s="6"/>
      <c r="C23" s="5"/>
      <c r="D23" s="6"/>
      <c r="E23" s="5"/>
      <c r="F23" s="16" t="str">
        <f t="shared" si="1"/>
        <v/>
      </c>
    </row>
    <row r="24">
      <c r="A24" s="11" t="s">
        <v>22</v>
      </c>
      <c r="B24" s="3"/>
      <c r="C24" s="22">
        <f>C10+C22</f>
        <v>32503</v>
      </c>
      <c r="D24" s="6"/>
      <c r="E24" s="22">
        <f>E10+E22</f>
        <v>32503</v>
      </c>
      <c r="F24" s="16">
        <f t="shared" si="1"/>
        <v>100</v>
      </c>
    </row>
    <row r="25">
      <c r="A25" s="6"/>
      <c r="B25" s="6"/>
      <c r="C25" s="5"/>
      <c r="D25" s="6"/>
      <c r="E25" s="5"/>
      <c r="F25" s="16" t="str">
        <f t="shared" si="1"/>
        <v/>
      </c>
    </row>
    <row r="26">
      <c r="A26" s="11" t="s">
        <v>23</v>
      </c>
      <c r="B26" s="3"/>
      <c r="C26" s="5"/>
      <c r="D26" s="6"/>
      <c r="E26" s="5"/>
      <c r="F26" s="16" t="str">
        <f t="shared" si="1"/>
        <v/>
      </c>
    </row>
    <row r="27">
      <c r="A27" s="6"/>
      <c r="B27" s="6"/>
      <c r="C27" s="5"/>
      <c r="D27" s="6"/>
      <c r="E27" s="5"/>
      <c r="F27" s="16" t="str">
        <f t="shared" si="1"/>
        <v/>
      </c>
    </row>
    <row r="28">
      <c r="A28" s="11" t="s">
        <v>24</v>
      </c>
      <c r="B28" s="3"/>
      <c r="C28" s="12"/>
      <c r="D28" s="6"/>
      <c r="E28" s="12"/>
      <c r="F28" s="16" t="str">
        <f t="shared" si="1"/>
        <v/>
      </c>
    </row>
    <row r="29">
      <c r="A29" s="6"/>
      <c r="B29" s="14" t="s">
        <v>25</v>
      </c>
      <c r="C29" s="23">
        <v>5575.0</v>
      </c>
      <c r="D29" s="6"/>
      <c r="E29" s="23">
        <v>5575.0</v>
      </c>
      <c r="F29" s="16">
        <f t="shared" si="1"/>
        <v>100</v>
      </c>
    </row>
    <row r="30">
      <c r="A30" s="6"/>
      <c r="B30" s="14" t="s">
        <v>26</v>
      </c>
      <c r="C30" s="18">
        <v>75.0</v>
      </c>
      <c r="D30" s="6"/>
      <c r="E30" s="18">
        <v>75.0</v>
      </c>
      <c r="F30" s="16">
        <f t="shared" si="1"/>
        <v>100</v>
      </c>
    </row>
    <row r="31">
      <c r="A31" s="6"/>
      <c r="B31" s="20" t="s">
        <v>27</v>
      </c>
      <c r="C31" s="15">
        <f>C29-C30</f>
        <v>5500</v>
      </c>
      <c r="D31" s="6"/>
      <c r="E31" s="15">
        <f>E29-E30</f>
        <v>5500</v>
      </c>
      <c r="F31" s="16">
        <f t="shared" si="1"/>
        <v>100</v>
      </c>
    </row>
    <row r="32">
      <c r="A32" s="6"/>
      <c r="B32" s="6"/>
      <c r="C32" s="5"/>
      <c r="D32" s="6"/>
      <c r="E32" s="5"/>
      <c r="F32" s="16" t="str">
        <f t="shared" si="1"/>
        <v/>
      </c>
    </row>
    <row r="33">
      <c r="A33" s="11" t="s">
        <v>28</v>
      </c>
      <c r="B33" s="3"/>
      <c r="C33" s="12"/>
      <c r="D33" s="6"/>
      <c r="E33" s="12"/>
      <c r="F33" s="16" t="str">
        <f t="shared" si="1"/>
        <v/>
      </c>
    </row>
    <row r="34">
      <c r="A34" s="6"/>
      <c r="B34" s="14" t="s">
        <v>25</v>
      </c>
      <c r="C34" s="23">
        <v>3500.0</v>
      </c>
      <c r="D34" s="6"/>
      <c r="E34" s="23">
        <v>3500.0</v>
      </c>
      <c r="F34" s="16">
        <f t="shared" si="1"/>
        <v>100</v>
      </c>
    </row>
    <row r="35">
      <c r="A35" s="6"/>
      <c r="B35" s="14" t="s">
        <v>26</v>
      </c>
      <c r="C35" s="15">
        <v>3500.0</v>
      </c>
      <c r="D35" s="6"/>
      <c r="E35" s="15">
        <v>3500.0</v>
      </c>
      <c r="F35" s="16">
        <f t="shared" si="1"/>
        <v>100</v>
      </c>
    </row>
    <row r="36">
      <c r="A36" s="6"/>
      <c r="B36" s="20" t="s">
        <v>27</v>
      </c>
      <c r="C36" s="15">
        <f>C34-C35</f>
        <v>0</v>
      </c>
      <c r="D36" s="6"/>
      <c r="E36" s="15">
        <f>E34-E35</f>
        <v>0</v>
      </c>
      <c r="F36" s="16" t="str">
        <f t="shared" si="1"/>
        <v/>
      </c>
    </row>
    <row r="37">
      <c r="A37" s="6"/>
      <c r="B37" s="24"/>
      <c r="C37" s="25"/>
      <c r="D37" s="6"/>
      <c r="E37" s="25"/>
      <c r="F37" s="16" t="str">
        <f t="shared" si="1"/>
        <v/>
      </c>
    </row>
    <row r="38">
      <c r="A38" s="11" t="s">
        <v>29</v>
      </c>
      <c r="B38" s="3"/>
      <c r="C38" s="12"/>
      <c r="D38" s="6"/>
      <c r="E38" s="12"/>
      <c r="F38" s="16" t="str">
        <f t="shared" si="1"/>
        <v/>
      </c>
    </row>
    <row r="39">
      <c r="A39" s="6"/>
      <c r="B39" s="14" t="s">
        <v>25</v>
      </c>
      <c r="C39" s="23">
        <v>7500.0</v>
      </c>
      <c r="D39" s="6"/>
      <c r="E39" s="23">
        <v>7500.0</v>
      </c>
      <c r="F39" s="16">
        <f t="shared" si="1"/>
        <v>100</v>
      </c>
    </row>
    <row r="40">
      <c r="A40" s="6"/>
      <c r="B40" s="14" t="s">
        <v>26</v>
      </c>
      <c r="C40" s="15">
        <v>4000.0</v>
      </c>
      <c r="D40" s="6"/>
      <c r="E40" s="15">
        <v>4000.0</v>
      </c>
      <c r="F40" s="16">
        <f t="shared" si="1"/>
        <v>100</v>
      </c>
    </row>
    <row r="41">
      <c r="A41" s="6"/>
      <c r="B41" s="14" t="s">
        <v>27</v>
      </c>
      <c r="C41" s="15">
        <f>C39-C40</f>
        <v>3500</v>
      </c>
      <c r="D41" s="6"/>
      <c r="E41" s="15">
        <f>E39-E40</f>
        <v>3500</v>
      </c>
      <c r="F41" s="16">
        <f t="shared" si="1"/>
        <v>100</v>
      </c>
    </row>
    <row r="42">
      <c r="A42" s="6"/>
      <c r="B42" s="6"/>
      <c r="C42" s="5"/>
      <c r="D42" s="6"/>
      <c r="E42" s="5"/>
      <c r="F42" s="16" t="str">
        <f t="shared" si="1"/>
        <v/>
      </c>
    </row>
    <row r="43">
      <c r="A43" s="11" t="s">
        <v>30</v>
      </c>
      <c r="B43" s="3"/>
      <c r="C43" s="12"/>
      <c r="D43" s="6"/>
      <c r="E43" s="12"/>
      <c r="F43" s="16" t="str">
        <f t="shared" si="1"/>
        <v/>
      </c>
    </row>
    <row r="44">
      <c r="A44" s="6"/>
      <c r="B44" s="14" t="s">
        <v>25</v>
      </c>
      <c r="C44" s="23">
        <v>4500.0</v>
      </c>
      <c r="D44" s="6"/>
      <c r="E44" s="23">
        <v>4500.0</v>
      </c>
      <c r="F44" s="16">
        <f t="shared" si="1"/>
        <v>100</v>
      </c>
    </row>
    <row r="45">
      <c r="A45" s="6"/>
      <c r="B45" s="14" t="s">
        <v>26</v>
      </c>
      <c r="C45" s="15">
        <v>1500.0</v>
      </c>
      <c r="D45" s="6"/>
      <c r="E45" s="15">
        <v>1500.0</v>
      </c>
      <c r="F45" s="16">
        <f t="shared" si="1"/>
        <v>100</v>
      </c>
    </row>
    <row r="46">
      <c r="A46" s="6"/>
      <c r="B46" s="20" t="s">
        <v>27</v>
      </c>
      <c r="C46" s="15">
        <f>C44-C45</f>
        <v>3000</v>
      </c>
      <c r="D46" s="6"/>
      <c r="E46" s="15">
        <f>E44-E45</f>
        <v>3000</v>
      </c>
      <c r="F46" s="16">
        <f t="shared" si="1"/>
        <v>100</v>
      </c>
    </row>
    <row r="47">
      <c r="A47" s="6"/>
      <c r="B47" s="6"/>
      <c r="C47" s="5"/>
      <c r="D47" s="6"/>
      <c r="E47" s="5"/>
      <c r="F47" s="16" t="str">
        <f t="shared" si="1"/>
        <v/>
      </c>
    </row>
    <row r="48">
      <c r="A48" s="11" t="s">
        <v>31</v>
      </c>
      <c r="B48" s="3"/>
      <c r="C48" s="12"/>
      <c r="D48" s="6"/>
      <c r="E48" s="12"/>
      <c r="F48" s="16" t="str">
        <f t="shared" si="1"/>
        <v/>
      </c>
    </row>
    <row r="49">
      <c r="A49" s="6"/>
      <c r="B49" s="14" t="s">
        <v>25</v>
      </c>
      <c r="C49" s="23">
        <v>7000.0</v>
      </c>
      <c r="D49" s="6"/>
      <c r="E49" s="23">
        <v>7000.0</v>
      </c>
      <c r="F49" s="16">
        <f t="shared" si="1"/>
        <v>100</v>
      </c>
    </row>
    <row r="50">
      <c r="A50" s="6"/>
      <c r="B50" s="14" t="s">
        <v>26</v>
      </c>
      <c r="C50" s="15">
        <v>5000.0</v>
      </c>
      <c r="D50" s="6"/>
      <c r="E50" s="15">
        <v>5000.0</v>
      </c>
      <c r="F50" s="16">
        <f t="shared" si="1"/>
        <v>100</v>
      </c>
      <c r="G50" s="17">
        <v>3141.46</v>
      </c>
    </row>
    <row r="51">
      <c r="A51" s="6"/>
      <c r="B51" s="20" t="s">
        <v>27</v>
      </c>
      <c r="C51" s="15">
        <f>C49-C50</f>
        <v>2000</v>
      </c>
      <c r="D51" s="6"/>
      <c r="E51" s="15">
        <f>E49-E50</f>
        <v>2000</v>
      </c>
      <c r="F51" s="16">
        <f t="shared" si="1"/>
        <v>100</v>
      </c>
    </row>
    <row r="52">
      <c r="A52" s="6"/>
      <c r="B52" s="6"/>
      <c r="C52" s="5"/>
      <c r="D52" s="6"/>
      <c r="E52" s="5"/>
      <c r="F52" s="16" t="str">
        <f t="shared" si="1"/>
        <v/>
      </c>
    </row>
    <row r="53">
      <c r="A53" s="11" t="s">
        <v>32</v>
      </c>
      <c r="B53" s="3"/>
      <c r="C53" s="12"/>
      <c r="D53" s="6"/>
      <c r="E53" s="12"/>
      <c r="F53" s="16" t="str">
        <f t="shared" si="1"/>
        <v/>
      </c>
    </row>
    <row r="54">
      <c r="A54" s="6"/>
      <c r="B54" s="14" t="s">
        <v>25</v>
      </c>
      <c r="C54" s="23">
        <v>3500.0</v>
      </c>
      <c r="D54" s="6"/>
      <c r="E54" s="23">
        <v>4500.0</v>
      </c>
      <c r="F54" s="16">
        <f t="shared" si="1"/>
        <v>129</v>
      </c>
      <c r="G54" s="17">
        <v>230.0</v>
      </c>
    </row>
    <row r="55">
      <c r="A55" s="6"/>
      <c r="B55" s="14" t="s">
        <v>26</v>
      </c>
      <c r="C55" s="15">
        <v>3000.0</v>
      </c>
      <c r="D55" s="6"/>
      <c r="E55" s="15">
        <v>4000.0</v>
      </c>
      <c r="F55" s="16">
        <f t="shared" si="1"/>
        <v>133</v>
      </c>
      <c r="G55" s="17">
        <v>818.65</v>
      </c>
    </row>
    <row r="56">
      <c r="A56" s="6"/>
      <c r="B56" s="20" t="s">
        <v>27</v>
      </c>
      <c r="C56" s="15">
        <f>C54-C55</f>
        <v>500</v>
      </c>
      <c r="D56" s="6"/>
      <c r="E56" s="15">
        <f>E54-E55</f>
        <v>500</v>
      </c>
      <c r="F56" s="16">
        <f t="shared" si="1"/>
        <v>100</v>
      </c>
    </row>
    <row r="57">
      <c r="A57" s="6"/>
      <c r="B57" s="6"/>
      <c r="C57" s="5"/>
      <c r="D57" s="6"/>
      <c r="E57" s="5"/>
      <c r="F57" s="16" t="str">
        <f t="shared" si="1"/>
        <v/>
      </c>
    </row>
    <row r="58">
      <c r="A58" s="11" t="s">
        <v>33</v>
      </c>
      <c r="B58" s="3"/>
      <c r="C58" s="12"/>
      <c r="D58" s="6"/>
      <c r="E58" s="12"/>
      <c r="F58" s="16" t="str">
        <f t="shared" si="1"/>
        <v/>
      </c>
    </row>
    <row r="59">
      <c r="A59" s="6"/>
      <c r="B59" s="14" t="s">
        <v>25</v>
      </c>
      <c r="C59" s="23">
        <v>3000.0</v>
      </c>
      <c r="D59" s="6"/>
      <c r="E59" s="23">
        <v>3500.0</v>
      </c>
      <c r="F59" s="16">
        <f t="shared" si="1"/>
        <v>117</v>
      </c>
      <c r="G59" s="17">
        <v>2043.92</v>
      </c>
    </row>
    <row r="60">
      <c r="A60" s="6"/>
      <c r="B60" s="14" t="s">
        <v>26</v>
      </c>
      <c r="C60" s="15">
        <v>3000.0</v>
      </c>
      <c r="D60" s="6"/>
      <c r="E60" s="15">
        <v>3500.0</v>
      </c>
      <c r="F60" s="16">
        <f t="shared" si="1"/>
        <v>117</v>
      </c>
      <c r="G60" s="17">
        <v>1326.98</v>
      </c>
    </row>
    <row r="61">
      <c r="A61" s="6"/>
      <c r="B61" s="20" t="s">
        <v>27</v>
      </c>
      <c r="C61" s="15">
        <f>C59-C60</f>
        <v>0</v>
      </c>
      <c r="D61" s="6"/>
      <c r="E61" s="15">
        <f>E59-E60</f>
        <v>0</v>
      </c>
      <c r="F61" s="16" t="str">
        <f t="shared" si="1"/>
        <v/>
      </c>
    </row>
    <row r="62">
      <c r="A62" s="6"/>
      <c r="B62" s="6"/>
      <c r="C62" s="5"/>
      <c r="D62" s="6"/>
      <c r="E62" s="5"/>
      <c r="F62" s="16" t="str">
        <f t="shared" si="1"/>
        <v/>
      </c>
    </row>
    <row r="63">
      <c r="A63" s="11" t="s">
        <v>34</v>
      </c>
      <c r="B63" s="3"/>
      <c r="C63" s="12"/>
      <c r="D63" s="6"/>
      <c r="E63" s="12"/>
      <c r="F63" s="16" t="str">
        <f t="shared" si="1"/>
        <v/>
      </c>
    </row>
    <row r="64">
      <c r="A64" s="6"/>
      <c r="B64" s="14" t="s">
        <v>25</v>
      </c>
      <c r="C64" s="23">
        <v>4000.0</v>
      </c>
      <c r="D64" s="6"/>
      <c r="E64" s="23">
        <v>4000.0</v>
      </c>
      <c r="F64" s="16">
        <f t="shared" si="1"/>
        <v>100</v>
      </c>
      <c r="G64" s="17">
        <v>474.25</v>
      </c>
    </row>
    <row r="65">
      <c r="A65" s="6"/>
      <c r="B65" s="14" t="s">
        <v>26</v>
      </c>
      <c r="C65" s="15">
        <v>6000.0</v>
      </c>
      <c r="D65" s="6"/>
      <c r="E65" s="15">
        <v>6000.0</v>
      </c>
      <c r="F65" s="16">
        <f t="shared" si="1"/>
        <v>100</v>
      </c>
      <c r="G65" s="17">
        <v>1584.0</v>
      </c>
    </row>
    <row r="66">
      <c r="A66" s="6"/>
      <c r="B66" s="20" t="s">
        <v>27</v>
      </c>
      <c r="C66" s="15">
        <f>C64-C65</f>
        <v>-2000</v>
      </c>
      <c r="D66" s="6"/>
      <c r="E66" s="15">
        <f>E64-E65</f>
        <v>-2000</v>
      </c>
      <c r="F66" s="16">
        <f t="shared" si="1"/>
        <v>100</v>
      </c>
    </row>
    <row r="67">
      <c r="A67" s="6"/>
      <c r="B67" s="6"/>
      <c r="C67" s="5"/>
      <c r="D67" s="6"/>
      <c r="E67" s="5"/>
      <c r="F67" s="16" t="str">
        <f t="shared" si="1"/>
        <v/>
      </c>
    </row>
    <row r="68">
      <c r="A68" s="11" t="s">
        <v>35</v>
      </c>
      <c r="B68" s="3"/>
      <c r="C68" s="12"/>
      <c r="D68" s="6"/>
      <c r="E68" s="12"/>
      <c r="F68" s="16" t="str">
        <f t="shared" si="1"/>
        <v/>
      </c>
    </row>
    <row r="69">
      <c r="A69" s="6"/>
      <c r="B69" s="14" t="s">
        <v>25</v>
      </c>
      <c r="C69" s="23">
        <v>3500.0</v>
      </c>
      <c r="D69" s="6"/>
      <c r="E69" s="23">
        <v>3500.0</v>
      </c>
      <c r="F69" s="16">
        <f t="shared" si="1"/>
        <v>100</v>
      </c>
      <c r="G69" s="17">
        <v>309.0</v>
      </c>
    </row>
    <row r="70">
      <c r="A70" s="24"/>
      <c r="B70" s="14" t="s">
        <v>26</v>
      </c>
      <c r="C70" s="15">
        <v>1500.0</v>
      </c>
      <c r="D70" s="6"/>
      <c r="E70" s="15">
        <v>1500.0</v>
      </c>
      <c r="F70" s="16">
        <f t="shared" si="1"/>
        <v>100</v>
      </c>
      <c r="G70" s="17">
        <v>239.62</v>
      </c>
    </row>
    <row r="71">
      <c r="A71" s="6"/>
      <c r="B71" s="20" t="s">
        <v>27</v>
      </c>
      <c r="C71" s="15">
        <f>C69-C70</f>
        <v>2000</v>
      </c>
      <c r="D71" s="6"/>
      <c r="E71" s="15">
        <f>E69-E70</f>
        <v>2000</v>
      </c>
      <c r="F71" s="16">
        <f t="shared" si="1"/>
        <v>100</v>
      </c>
    </row>
    <row r="72">
      <c r="A72" s="6"/>
      <c r="B72" s="6"/>
      <c r="C72" s="5"/>
      <c r="D72" s="6"/>
      <c r="E72" s="5"/>
      <c r="F72" s="16" t="str">
        <f t="shared" si="1"/>
        <v/>
      </c>
    </row>
    <row r="73">
      <c r="A73" s="11" t="s">
        <v>36</v>
      </c>
      <c r="B73" s="3"/>
      <c r="C73" s="22">
        <f>C31+C36+C41+C46+C51+C56+C61+C66+C71</f>
        <v>14500</v>
      </c>
      <c r="D73" s="6"/>
      <c r="E73" s="22">
        <f>E31+E36+E41+E46+E51+E56+E61+E66+E71</f>
        <v>14500</v>
      </c>
      <c r="F73" s="16">
        <f t="shared" si="1"/>
        <v>100</v>
      </c>
    </row>
    <row r="74">
      <c r="A74" s="11" t="s">
        <v>37</v>
      </c>
      <c r="B74" s="3"/>
      <c r="C74" s="22">
        <f>C24+C73</f>
        <v>47003</v>
      </c>
      <c r="D74" s="6"/>
      <c r="E74" s="22">
        <f>E24+E73</f>
        <v>47003</v>
      </c>
      <c r="F74" s="16">
        <f t="shared" si="1"/>
        <v>100</v>
      </c>
    </row>
    <row r="75">
      <c r="A75" s="11" t="s">
        <v>38</v>
      </c>
      <c r="B75" s="3"/>
      <c r="C75" s="12"/>
      <c r="D75" s="6"/>
      <c r="E75" s="12"/>
      <c r="F75" s="16" t="str">
        <f t="shared" si="1"/>
        <v/>
      </c>
    </row>
    <row r="76">
      <c r="A76" s="6"/>
      <c r="B76" s="6"/>
      <c r="C76" s="5"/>
      <c r="D76" s="6"/>
      <c r="E76" s="5"/>
      <c r="F76" s="16" t="str">
        <f t="shared" si="1"/>
        <v/>
      </c>
    </row>
    <row r="77">
      <c r="A77" s="11" t="s">
        <v>39</v>
      </c>
      <c r="B77" s="3"/>
      <c r="C77" s="12"/>
      <c r="D77" s="6"/>
      <c r="E77" s="12"/>
      <c r="F77" s="16" t="str">
        <f t="shared" si="1"/>
        <v/>
      </c>
    </row>
    <row r="78">
      <c r="A78" s="6"/>
      <c r="B78" s="14" t="s">
        <v>40</v>
      </c>
      <c r="C78" s="15">
        <v>1500.0</v>
      </c>
      <c r="D78" s="6"/>
      <c r="E78" s="15">
        <v>1500.0</v>
      </c>
      <c r="F78" s="16">
        <f t="shared" si="1"/>
        <v>100</v>
      </c>
    </row>
    <row r="79">
      <c r="A79" s="6"/>
      <c r="B79" s="14" t="s">
        <v>41</v>
      </c>
      <c r="C79" s="15">
        <v>3000.0</v>
      </c>
      <c r="D79" s="6"/>
      <c r="E79" s="15">
        <v>3000.0</v>
      </c>
      <c r="F79" s="16">
        <f t="shared" si="1"/>
        <v>100</v>
      </c>
    </row>
    <row r="80">
      <c r="A80" s="6"/>
      <c r="B80" s="14" t="s">
        <v>42</v>
      </c>
      <c r="C80" s="15">
        <v>1300.0</v>
      </c>
      <c r="D80" s="6"/>
      <c r="E80" s="15">
        <v>1300.0</v>
      </c>
      <c r="F80" s="16">
        <f t="shared" si="1"/>
        <v>100</v>
      </c>
    </row>
    <row r="81">
      <c r="A81" s="6"/>
      <c r="B81" s="14" t="s">
        <v>43</v>
      </c>
      <c r="C81" s="15">
        <v>7500.0</v>
      </c>
      <c r="D81" s="6"/>
      <c r="E81" s="15">
        <v>10000.0</v>
      </c>
      <c r="F81" s="16">
        <f t="shared" si="1"/>
        <v>133</v>
      </c>
    </row>
    <row r="82">
      <c r="A82" s="6"/>
      <c r="B82" s="14" t="s">
        <v>44</v>
      </c>
      <c r="C82" s="15">
        <v>5000.0</v>
      </c>
      <c r="D82" s="6"/>
      <c r="E82" s="15">
        <v>7500.0</v>
      </c>
      <c r="F82" s="16">
        <f t="shared" si="1"/>
        <v>150</v>
      </c>
      <c r="G82" s="17">
        <v>166.55</v>
      </c>
    </row>
    <row r="83">
      <c r="A83" s="6"/>
      <c r="B83" s="14" t="s">
        <v>45</v>
      </c>
      <c r="C83" s="15">
        <v>5000.0</v>
      </c>
      <c r="D83" s="6"/>
      <c r="E83" s="15">
        <v>5000.0</v>
      </c>
      <c r="F83" s="16">
        <f t="shared" si="1"/>
        <v>100</v>
      </c>
    </row>
    <row r="84">
      <c r="A84" s="24"/>
      <c r="B84" s="14" t="s">
        <v>46</v>
      </c>
      <c r="C84" s="15">
        <v>1500.0</v>
      </c>
      <c r="D84" s="6"/>
      <c r="E84" s="15">
        <v>2500.0</v>
      </c>
      <c r="F84" s="16">
        <f t="shared" si="1"/>
        <v>167</v>
      </c>
    </row>
    <row r="85">
      <c r="A85" s="6"/>
      <c r="B85" s="14" t="s">
        <v>47</v>
      </c>
      <c r="C85" s="18">
        <v>50.0</v>
      </c>
      <c r="D85" s="6"/>
      <c r="E85" s="18">
        <v>200.0</v>
      </c>
      <c r="F85" s="16">
        <f t="shared" si="1"/>
        <v>400</v>
      </c>
    </row>
    <row r="86">
      <c r="A86" s="6"/>
      <c r="B86" s="14" t="s">
        <v>48</v>
      </c>
      <c r="C86" s="18">
        <v>50.0</v>
      </c>
      <c r="D86" s="6"/>
      <c r="E86" s="18">
        <v>50.0</v>
      </c>
      <c r="F86" s="16">
        <f t="shared" si="1"/>
        <v>100</v>
      </c>
    </row>
    <row r="87">
      <c r="A87" s="6"/>
      <c r="B87" s="20" t="s">
        <v>49</v>
      </c>
      <c r="C87" s="15">
        <f>SUM(C78:C86)</f>
        <v>24900</v>
      </c>
      <c r="D87" s="6"/>
      <c r="E87" s="15">
        <f>SUM(E78:E86)</f>
        <v>31050</v>
      </c>
      <c r="F87" s="16">
        <f t="shared" si="1"/>
        <v>125</v>
      </c>
    </row>
    <row r="88">
      <c r="A88" s="6"/>
      <c r="B88" s="6"/>
      <c r="C88" s="5"/>
      <c r="D88" s="6"/>
      <c r="E88" s="5"/>
      <c r="F88" s="16" t="str">
        <f t="shared" si="1"/>
        <v/>
      </c>
    </row>
    <row r="89">
      <c r="A89" s="11" t="s">
        <v>50</v>
      </c>
      <c r="B89" s="3"/>
      <c r="C89" s="12"/>
      <c r="D89" s="6"/>
      <c r="E89" s="12"/>
      <c r="F89" s="16" t="str">
        <f t="shared" si="1"/>
        <v/>
      </c>
    </row>
    <row r="90">
      <c r="A90" s="6"/>
      <c r="B90" s="14" t="s">
        <v>51</v>
      </c>
      <c r="C90" s="18">
        <v>750.0</v>
      </c>
      <c r="D90" s="6"/>
      <c r="E90" s="18">
        <v>750.0</v>
      </c>
      <c r="F90" s="16">
        <f t="shared" si="1"/>
        <v>100</v>
      </c>
    </row>
    <row r="91">
      <c r="A91" s="6"/>
      <c r="B91" s="14" t="s">
        <v>52</v>
      </c>
      <c r="C91" s="18">
        <v>700.0</v>
      </c>
      <c r="D91" s="6"/>
      <c r="E91" s="18">
        <v>3000.0</v>
      </c>
      <c r="F91" s="16">
        <f t="shared" si="1"/>
        <v>429</v>
      </c>
    </row>
    <row r="92">
      <c r="A92" s="6"/>
      <c r="B92" s="14" t="s">
        <v>53</v>
      </c>
      <c r="C92" s="15">
        <v>5000.0</v>
      </c>
      <c r="D92" s="6"/>
      <c r="E92" s="15">
        <v>7000.0</v>
      </c>
      <c r="F92" s="16">
        <f t="shared" si="1"/>
        <v>140</v>
      </c>
      <c r="G92" s="17">
        <v>761.76</v>
      </c>
    </row>
    <row r="93">
      <c r="A93" s="6"/>
      <c r="B93" s="14" t="s">
        <v>54</v>
      </c>
      <c r="C93" s="15">
        <v>3000.0</v>
      </c>
      <c r="D93" s="6"/>
      <c r="E93" s="15">
        <v>3000.0</v>
      </c>
      <c r="F93" s="16">
        <f t="shared" si="1"/>
        <v>100</v>
      </c>
    </row>
    <row r="94">
      <c r="A94" s="6"/>
      <c r="B94" s="14" t="s">
        <v>55</v>
      </c>
      <c r="C94" s="18">
        <v>100.0</v>
      </c>
      <c r="D94" s="6"/>
      <c r="E94" s="18">
        <v>200.0</v>
      </c>
      <c r="F94" s="16">
        <f t="shared" si="1"/>
        <v>200</v>
      </c>
    </row>
    <row r="95">
      <c r="A95" s="6"/>
      <c r="B95" s="20" t="s">
        <v>56</v>
      </c>
      <c r="C95" s="15">
        <f>SUM(C90:C94)</f>
        <v>9550</v>
      </c>
      <c r="D95" s="6"/>
      <c r="E95" s="15">
        <f>SUM(E90:E94)</f>
        <v>13950</v>
      </c>
      <c r="F95" s="16">
        <f t="shared" si="1"/>
        <v>146</v>
      </c>
    </row>
    <row r="96">
      <c r="A96" s="6"/>
      <c r="B96" s="6"/>
      <c r="C96" s="5"/>
      <c r="D96" s="6"/>
      <c r="E96" s="5"/>
      <c r="F96" s="16" t="str">
        <f t="shared" si="1"/>
        <v/>
      </c>
    </row>
    <row r="97">
      <c r="A97" s="11" t="s">
        <v>57</v>
      </c>
      <c r="B97" s="3"/>
      <c r="C97" s="12"/>
      <c r="D97" s="6"/>
      <c r="E97" s="12"/>
      <c r="F97" s="16" t="str">
        <f t="shared" si="1"/>
        <v/>
      </c>
    </row>
    <row r="98">
      <c r="A98" s="6"/>
      <c r="B98" s="14" t="s">
        <v>58</v>
      </c>
      <c r="C98" s="15">
        <v>1500.0</v>
      </c>
      <c r="D98" s="6"/>
      <c r="E98" s="15">
        <v>1500.0</v>
      </c>
      <c r="F98" s="16">
        <f t="shared" si="1"/>
        <v>100</v>
      </c>
    </row>
    <row r="99">
      <c r="A99" s="6"/>
      <c r="B99" s="14" t="s">
        <v>59</v>
      </c>
      <c r="C99" s="18">
        <v>400.0</v>
      </c>
      <c r="D99" s="6"/>
      <c r="E99" s="18">
        <v>400.0</v>
      </c>
      <c r="F99" s="16">
        <f t="shared" si="1"/>
        <v>100</v>
      </c>
    </row>
    <row r="100">
      <c r="A100" s="6"/>
      <c r="B100" s="14" t="s">
        <v>60</v>
      </c>
      <c r="C100" s="18">
        <v>450.0</v>
      </c>
      <c r="D100" s="6"/>
      <c r="E100" s="18">
        <v>450.0</v>
      </c>
      <c r="F100" s="16">
        <f t="shared" si="1"/>
        <v>100</v>
      </c>
    </row>
    <row r="101">
      <c r="A101" s="6"/>
      <c r="B101" s="14" t="s">
        <v>61</v>
      </c>
      <c r="C101" s="18">
        <v>50.0</v>
      </c>
      <c r="D101" s="6"/>
      <c r="E101" s="18">
        <v>50.0</v>
      </c>
      <c r="F101" s="16">
        <f t="shared" si="1"/>
        <v>100</v>
      </c>
      <c r="G101" s="17">
        <v>5.1</v>
      </c>
    </row>
    <row r="102">
      <c r="A102" s="6"/>
      <c r="B102" s="14" t="s">
        <v>62</v>
      </c>
      <c r="C102" s="18">
        <v>600.0</v>
      </c>
      <c r="D102" s="6"/>
      <c r="E102" s="18">
        <v>600.0</v>
      </c>
      <c r="F102" s="16">
        <f t="shared" si="1"/>
        <v>100</v>
      </c>
    </row>
    <row r="103">
      <c r="A103" s="6"/>
      <c r="B103" s="14" t="s">
        <v>63</v>
      </c>
      <c r="C103" s="15">
        <v>1400.0</v>
      </c>
      <c r="D103" s="6"/>
      <c r="E103" s="15">
        <v>1400.0</v>
      </c>
      <c r="F103" s="16">
        <f t="shared" si="1"/>
        <v>100</v>
      </c>
      <c r="G103" s="26">
        <v>105.96</v>
      </c>
    </row>
    <row r="104">
      <c r="A104" s="6"/>
      <c r="B104" s="14" t="s">
        <v>64</v>
      </c>
      <c r="C104" s="18">
        <v>330.0</v>
      </c>
      <c r="D104" s="6"/>
      <c r="E104" s="18">
        <v>330.0</v>
      </c>
      <c r="F104" s="16">
        <f t="shared" si="1"/>
        <v>100</v>
      </c>
    </row>
    <row r="105">
      <c r="A105" s="6"/>
      <c r="B105" s="14" t="s">
        <v>65</v>
      </c>
      <c r="C105" s="18">
        <v>450.0</v>
      </c>
      <c r="D105" s="6"/>
      <c r="E105" s="18">
        <v>450.0</v>
      </c>
      <c r="F105" s="16">
        <f t="shared" si="1"/>
        <v>100</v>
      </c>
    </row>
    <row r="106">
      <c r="A106" s="6"/>
      <c r="B106" s="14" t="s">
        <v>66</v>
      </c>
      <c r="C106" s="18">
        <v>0.0</v>
      </c>
      <c r="D106" s="6"/>
      <c r="E106" s="18">
        <v>0.0</v>
      </c>
      <c r="F106" s="16" t="str">
        <f t="shared" si="1"/>
        <v/>
      </c>
    </row>
    <row r="107">
      <c r="A107" s="6"/>
      <c r="B107" s="14" t="s">
        <v>67</v>
      </c>
      <c r="C107" s="18">
        <v>50.0</v>
      </c>
      <c r="D107" s="6"/>
      <c r="E107" s="18">
        <v>1500.0</v>
      </c>
      <c r="F107" s="16">
        <f t="shared" si="1"/>
        <v>3000</v>
      </c>
    </row>
    <row r="108">
      <c r="A108" s="6"/>
      <c r="B108" s="20" t="s">
        <v>68</v>
      </c>
      <c r="C108" s="15">
        <f>SUM(C98:C107)</f>
        <v>5230</v>
      </c>
      <c r="D108" s="6"/>
      <c r="E108" s="15">
        <f>SUM(E98:E107)</f>
        <v>6680</v>
      </c>
      <c r="F108" s="16">
        <f t="shared" si="1"/>
        <v>128</v>
      </c>
    </row>
    <row r="109">
      <c r="A109" s="6"/>
      <c r="B109" s="6"/>
      <c r="C109" s="5"/>
      <c r="D109" s="6"/>
      <c r="E109" s="5"/>
      <c r="F109" s="16" t="str">
        <f t="shared" si="1"/>
        <v/>
      </c>
    </row>
    <row r="110">
      <c r="A110" s="11" t="s">
        <v>69</v>
      </c>
      <c r="B110" s="3"/>
      <c r="C110" s="22">
        <f>C87+C95+C108</f>
        <v>39680</v>
      </c>
      <c r="D110" s="6"/>
      <c r="E110" s="22">
        <f>E87+E95+E108</f>
        <v>51680</v>
      </c>
      <c r="F110" s="16">
        <f t="shared" si="1"/>
        <v>130</v>
      </c>
    </row>
    <row r="111">
      <c r="A111" s="6"/>
      <c r="B111" s="6"/>
      <c r="C111" s="5"/>
      <c r="D111" s="6"/>
      <c r="E111" s="5"/>
      <c r="F111" s="16" t="str">
        <f t="shared" si="1"/>
        <v/>
      </c>
    </row>
    <row r="112">
      <c r="A112" s="6"/>
      <c r="B112" s="20" t="s">
        <v>70</v>
      </c>
      <c r="C112" s="27">
        <f>C74</f>
        <v>47003</v>
      </c>
      <c r="D112" s="6"/>
      <c r="E112" s="27">
        <f>E74</f>
        <v>47003</v>
      </c>
      <c r="F112" s="16">
        <f t="shared" si="1"/>
        <v>100</v>
      </c>
    </row>
    <row r="113">
      <c r="A113" s="6"/>
      <c r="B113" s="20" t="s">
        <v>69</v>
      </c>
      <c r="C113" s="27">
        <f>C110</f>
        <v>39680</v>
      </c>
      <c r="D113" s="6"/>
      <c r="E113" s="27">
        <f>E110</f>
        <v>51680</v>
      </c>
      <c r="F113" s="16">
        <f t="shared" si="1"/>
        <v>130</v>
      </c>
    </row>
    <row r="114">
      <c r="A114" s="6"/>
      <c r="B114" s="20" t="s">
        <v>71</v>
      </c>
      <c r="C114" s="27">
        <f>C112-C113</f>
        <v>7323</v>
      </c>
      <c r="D114" s="6"/>
      <c r="E114" s="27">
        <f>E112-E113</f>
        <v>-4677</v>
      </c>
      <c r="F114" s="16">
        <f t="shared" si="1"/>
        <v>-64</v>
      </c>
    </row>
    <row r="115">
      <c r="A115" s="6"/>
      <c r="B115" s="6"/>
      <c r="C115" s="5"/>
      <c r="D115" s="6"/>
      <c r="E115" s="5"/>
      <c r="F115" s="16" t="str">
        <f t="shared" si="1"/>
        <v/>
      </c>
    </row>
    <row r="116">
      <c r="A116" s="11" t="s">
        <v>72</v>
      </c>
      <c r="B116" s="3"/>
      <c r="C116" s="28">
        <v>0.0</v>
      </c>
      <c r="D116" s="6"/>
      <c r="E116" s="28">
        <v>0.0</v>
      </c>
      <c r="F116" s="16" t="str">
        <f t="shared" si="1"/>
        <v/>
      </c>
    </row>
    <row r="117">
      <c r="A117" s="6"/>
      <c r="B117" s="6"/>
      <c r="C117" s="5"/>
      <c r="D117" s="6"/>
      <c r="E117" s="7"/>
      <c r="F117" s="16" t="str">
        <f t="shared" si="1"/>
        <v/>
      </c>
    </row>
    <row r="118">
      <c r="A118" s="29" t="s">
        <v>73</v>
      </c>
      <c r="B118" s="2"/>
      <c r="C118" s="3"/>
      <c r="D118" s="24"/>
      <c r="E118" s="30"/>
      <c r="F118" s="16" t="str">
        <f t="shared" si="1"/>
        <v/>
      </c>
    </row>
    <row r="119">
      <c r="A119" s="6"/>
      <c r="B119" s="14" t="s">
        <v>26</v>
      </c>
      <c r="C119" s="15">
        <v>-20000.0</v>
      </c>
      <c r="D119" s="6"/>
      <c r="E119" s="31">
        <v>-10000.0</v>
      </c>
      <c r="F119" s="16">
        <f t="shared" si="1"/>
        <v>50</v>
      </c>
    </row>
    <row r="120">
      <c r="A120" s="6"/>
      <c r="B120" s="6"/>
      <c r="C120" s="5"/>
      <c r="D120" s="6"/>
      <c r="E120" s="7"/>
      <c r="F120" s="16" t="str">
        <f t="shared" si="1"/>
        <v/>
      </c>
    </row>
    <row r="121">
      <c r="A121" s="11" t="s">
        <v>74</v>
      </c>
      <c r="B121" s="3"/>
      <c r="C121" s="21">
        <f>C116+C119</f>
        <v>-20000</v>
      </c>
      <c r="D121" s="6"/>
      <c r="E121" s="31">
        <v>-10000.0</v>
      </c>
      <c r="F121" s="16">
        <f t="shared" si="1"/>
        <v>50</v>
      </c>
    </row>
    <row r="122">
      <c r="A122" s="6"/>
      <c r="B122" s="6"/>
      <c r="C122" s="5"/>
      <c r="D122" s="6"/>
      <c r="E122" s="7"/>
      <c r="F122" s="16" t="str">
        <f t="shared" si="1"/>
        <v/>
      </c>
    </row>
    <row r="123">
      <c r="A123" s="13"/>
      <c r="B123" s="13"/>
      <c r="C123" s="12"/>
      <c r="D123" s="24"/>
      <c r="E123" s="30"/>
      <c r="F123" s="16" t="str">
        <f t="shared" si="1"/>
        <v/>
      </c>
    </row>
    <row r="124" hidden="1">
      <c r="A124" s="11" t="s">
        <v>75</v>
      </c>
      <c r="B124" s="3"/>
      <c r="C124" s="32">
        <v>29150.0</v>
      </c>
      <c r="D124" s="6"/>
      <c r="E124" s="33">
        <v>62743.34</v>
      </c>
      <c r="F124" s="34">
        <f t="shared" ref="F124:F128" si="2">E124-C124</f>
        <v>33593.34</v>
      </c>
      <c r="G124" s="35"/>
    </row>
    <row r="125" hidden="1">
      <c r="A125" s="11" t="s">
        <v>76</v>
      </c>
      <c r="B125" s="3"/>
      <c r="C125" s="36">
        <v>500.0</v>
      </c>
      <c r="D125" s="6"/>
      <c r="E125" s="31">
        <v>500.0</v>
      </c>
      <c r="F125" s="37">
        <f t="shared" si="2"/>
        <v>0</v>
      </c>
    </row>
    <row r="126" hidden="1">
      <c r="A126" s="11" t="s">
        <v>77</v>
      </c>
      <c r="B126" s="3"/>
      <c r="C126" s="36">
        <v>39039.23</v>
      </c>
      <c r="D126" s="6"/>
      <c r="E126" s="33">
        <v>39042.16</v>
      </c>
      <c r="F126" s="34">
        <f t="shared" si="2"/>
        <v>2.93</v>
      </c>
    </row>
    <row r="127" hidden="1">
      <c r="A127" s="11" t="s">
        <v>78</v>
      </c>
      <c r="B127" s="3"/>
      <c r="C127" s="38">
        <v>-15000.0</v>
      </c>
      <c r="D127" s="6"/>
      <c r="E127" s="38">
        <v>-15000.0</v>
      </c>
      <c r="F127" s="39">
        <f t="shared" si="2"/>
        <v>0</v>
      </c>
    </row>
    <row r="128" hidden="1">
      <c r="A128" s="40" t="s">
        <v>79</v>
      </c>
      <c r="B128" s="3"/>
      <c r="C128" s="41">
        <f>SUM(C124:C127)</f>
        <v>53689.23</v>
      </c>
      <c r="D128" s="24"/>
      <c r="E128" s="42">
        <f>SUM(E124:E127)</f>
        <v>87285.5</v>
      </c>
      <c r="F128" s="34">
        <f t="shared" si="2"/>
        <v>33596.27</v>
      </c>
    </row>
    <row r="129" hidden="1">
      <c r="A129" s="13"/>
      <c r="B129" s="13"/>
      <c r="C129" s="12"/>
      <c r="D129" s="24"/>
      <c r="E129" s="30"/>
      <c r="F129" s="13"/>
    </row>
    <row r="130">
      <c r="C130" s="43"/>
      <c r="E130" s="44"/>
    </row>
    <row r="131">
      <c r="C131" s="43"/>
      <c r="E131" s="8"/>
    </row>
    <row r="132">
      <c r="C132" s="43"/>
      <c r="E132" s="44"/>
    </row>
    <row r="133">
      <c r="C133" s="43"/>
      <c r="E133" s="44"/>
    </row>
    <row r="134">
      <c r="C134" s="43"/>
      <c r="E134" s="44"/>
    </row>
    <row r="135">
      <c r="C135" s="43"/>
      <c r="E135" s="44"/>
    </row>
    <row r="136">
      <c r="C136" s="43"/>
      <c r="E136" s="44"/>
    </row>
    <row r="137">
      <c r="C137" s="43"/>
      <c r="E137" s="44"/>
    </row>
    <row r="138">
      <c r="C138" s="43"/>
      <c r="E138" s="44"/>
    </row>
    <row r="139">
      <c r="C139" s="43"/>
      <c r="E139" s="44"/>
    </row>
    <row r="140">
      <c r="C140" s="43"/>
      <c r="E140" s="44"/>
    </row>
    <row r="141">
      <c r="C141" s="43"/>
      <c r="E141" s="44"/>
    </row>
    <row r="142">
      <c r="C142" s="43"/>
      <c r="E142" s="44"/>
    </row>
    <row r="143">
      <c r="C143" s="43"/>
      <c r="E143" s="44"/>
    </row>
    <row r="144">
      <c r="C144" s="43"/>
      <c r="E144" s="44"/>
    </row>
    <row r="145">
      <c r="C145" s="43"/>
      <c r="E145" s="44"/>
    </row>
    <row r="146">
      <c r="C146" s="43"/>
      <c r="E146" s="44"/>
    </row>
    <row r="147">
      <c r="C147" s="43"/>
      <c r="E147" s="44"/>
    </row>
    <row r="148">
      <c r="C148" s="43"/>
      <c r="E148" s="44"/>
    </row>
    <row r="149">
      <c r="C149" s="43"/>
      <c r="E149" s="44"/>
    </row>
    <row r="150">
      <c r="C150" s="43"/>
      <c r="E150" s="44"/>
    </row>
    <row r="151">
      <c r="C151" s="43"/>
      <c r="E151" s="44"/>
    </row>
    <row r="152">
      <c r="C152" s="43"/>
      <c r="E152" s="44"/>
    </row>
    <row r="153">
      <c r="C153" s="43"/>
      <c r="E153" s="44"/>
    </row>
    <row r="154">
      <c r="C154" s="43"/>
      <c r="E154" s="44"/>
    </row>
    <row r="155">
      <c r="C155" s="43"/>
      <c r="E155" s="44"/>
    </row>
    <row r="156">
      <c r="C156" s="43"/>
      <c r="E156" s="44"/>
    </row>
    <row r="157">
      <c r="C157" s="43"/>
      <c r="E157" s="44"/>
    </row>
    <row r="158">
      <c r="C158" s="43"/>
      <c r="E158" s="44"/>
    </row>
    <row r="159">
      <c r="C159" s="43"/>
      <c r="E159" s="44"/>
    </row>
    <row r="160">
      <c r="C160" s="43"/>
      <c r="E160" s="44"/>
    </row>
    <row r="161">
      <c r="C161" s="43"/>
      <c r="E161" s="44"/>
    </row>
    <row r="162">
      <c r="C162" s="43"/>
      <c r="E162" s="44"/>
    </row>
    <row r="163">
      <c r="C163" s="43"/>
      <c r="E163" s="44"/>
    </row>
    <row r="164">
      <c r="C164" s="43"/>
      <c r="E164" s="44"/>
    </row>
    <row r="165">
      <c r="C165" s="43"/>
      <c r="E165" s="44"/>
    </row>
    <row r="166">
      <c r="C166" s="43"/>
      <c r="E166" s="44"/>
    </row>
    <row r="167">
      <c r="C167" s="43"/>
      <c r="E167" s="44"/>
    </row>
    <row r="168">
      <c r="C168" s="43"/>
      <c r="E168" s="44"/>
    </row>
    <row r="169">
      <c r="C169" s="43"/>
      <c r="E169" s="44"/>
    </row>
    <row r="170">
      <c r="C170" s="43"/>
      <c r="E170" s="44"/>
    </row>
    <row r="171">
      <c r="C171" s="43"/>
      <c r="E171" s="44"/>
    </row>
    <row r="172">
      <c r="C172" s="43"/>
      <c r="E172" s="44"/>
    </row>
    <row r="173">
      <c r="C173" s="43"/>
      <c r="E173" s="44"/>
    </row>
    <row r="174">
      <c r="C174" s="43"/>
      <c r="E174" s="44"/>
    </row>
    <row r="175">
      <c r="C175" s="43"/>
      <c r="E175" s="44"/>
    </row>
    <row r="176">
      <c r="C176" s="43"/>
      <c r="E176" s="44"/>
    </row>
    <row r="177">
      <c r="C177" s="43"/>
      <c r="E177" s="44"/>
    </row>
    <row r="178">
      <c r="C178" s="43"/>
      <c r="E178" s="44"/>
    </row>
    <row r="179">
      <c r="C179" s="43"/>
      <c r="E179" s="44"/>
    </row>
    <row r="180">
      <c r="C180" s="43"/>
      <c r="E180" s="44"/>
    </row>
    <row r="181">
      <c r="C181" s="43"/>
      <c r="E181" s="44"/>
    </row>
    <row r="182">
      <c r="C182" s="43"/>
      <c r="E182" s="44"/>
    </row>
    <row r="183">
      <c r="C183" s="43"/>
      <c r="E183" s="44"/>
    </row>
    <row r="184">
      <c r="C184" s="43"/>
      <c r="E184" s="44"/>
    </row>
    <row r="185">
      <c r="C185" s="43"/>
      <c r="E185" s="44"/>
    </row>
    <row r="186">
      <c r="C186" s="43"/>
      <c r="E186" s="44"/>
    </row>
    <row r="187">
      <c r="C187" s="43"/>
      <c r="E187" s="44"/>
    </row>
    <row r="188">
      <c r="C188" s="43"/>
      <c r="E188" s="44"/>
    </row>
    <row r="189">
      <c r="C189" s="43"/>
      <c r="E189" s="44"/>
    </row>
    <row r="190">
      <c r="C190" s="43"/>
      <c r="E190" s="44"/>
    </row>
    <row r="191">
      <c r="C191" s="43"/>
      <c r="E191" s="44"/>
    </row>
    <row r="192">
      <c r="C192" s="43"/>
      <c r="E192" s="44"/>
    </row>
    <row r="193">
      <c r="C193" s="43"/>
      <c r="E193" s="44"/>
    </row>
    <row r="194">
      <c r="C194" s="43"/>
      <c r="E194" s="44"/>
    </row>
    <row r="195">
      <c r="C195" s="43"/>
      <c r="E195" s="44"/>
    </row>
    <row r="196">
      <c r="C196" s="43"/>
      <c r="E196" s="44"/>
    </row>
    <row r="197">
      <c r="C197" s="43"/>
      <c r="E197" s="44"/>
    </row>
    <row r="198">
      <c r="C198" s="43"/>
      <c r="E198" s="44"/>
    </row>
    <row r="199">
      <c r="C199" s="43"/>
      <c r="E199" s="44"/>
    </row>
    <row r="200">
      <c r="C200" s="43"/>
      <c r="E200" s="44"/>
    </row>
    <row r="201">
      <c r="C201" s="43"/>
      <c r="E201" s="44"/>
    </row>
    <row r="202">
      <c r="C202" s="43"/>
      <c r="E202" s="44"/>
    </row>
    <row r="203">
      <c r="C203" s="43"/>
      <c r="E203" s="44"/>
    </row>
    <row r="204">
      <c r="C204" s="43"/>
      <c r="E204" s="44"/>
    </row>
    <row r="205">
      <c r="C205" s="43"/>
      <c r="E205" s="44"/>
    </row>
    <row r="206">
      <c r="C206" s="43"/>
      <c r="E206" s="44"/>
    </row>
    <row r="207">
      <c r="C207" s="43"/>
      <c r="E207" s="44"/>
    </row>
    <row r="208">
      <c r="C208" s="43"/>
      <c r="E208" s="44"/>
    </row>
    <row r="209">
      <c r="C209" s="43"/>
      <c r="E209" s="44"/>
    </row>
    <row r="210">
      <c r="C210" s="43"/>
      <c r="E210" s="44"/>
    </row>
    <row r="211">
      <c r="C211" s="43"/>
      <c r="E211" s="44"/>
    </row>
    <row r="212">
      <c r="C212" s="43"/>
      <c r="E212" s="44"/>
    </row>
    <row r="213">
      <c r="C213" s="43"/>
      <c r="E213" s="44"/>
    </row>
    <row r="214">
      <c r="C214" s="43"/>
      <c r="E214" s="44"/>
    </row>
    <row r="215">
      <c r="C215" s="43"/>
      <c r="E215" s="44"/>
    </row>
    <row r="216">
      <c r="C216" s="43"/>
      <c r="E216" s="44"/>
    </row>
    <row r="217">
      <c r="C217" s="43"/>
      <c r="E217" s="44"/>
    </row>
    <row r="218">
      <c r="C218" s="43"/>
      <c r="E218" s="44"/>
    </row>
    <row r="219">
      <c r="C219" s="43"/>
      <c r="E219" s="44"/>
    </row>
    <row r="220">
      <c r="C220" s="43"/>
      <c r="E220" s="44"/>
    </row>
    <row r="221">
      <c r="C221" s="43"/>
      <c r="E221" s="44"/>
    </row>
    <row r="222">
      <c r="C222" s="43"/>
      <c r="E222" s="44"/>
    </row>
    <row r="223">
      <c r="C223" s="43"/>
      <c r="E223" s="44"/>
    </row>
    <row r="224">
      <c r="C224" s="43"/>
      <c r="E224" s="44"/>
    </row>
    <row r="225">
      <c r="C225" s="43"/>
      <c r="E225" s="44"/>
    </row>
    <row r="226">
      <c r="C226" s="43"/>
      <c r="E226" s="44"/>
    </row>
    <row r="227">
      <c r="C227" s="43"/>
      <c r="E227" s="44"/>
    </row>
    <row r="228">
      <c r="C228" s="43"/>
      <c r="E228" s="44"/>
    </row>
    <row r="229">
      <c r="C229" s="43"/>
      <c r="E229" s="44"/>
    </row>
    <row r="230">
      <c r="C230" s="43"/>
      <c r="E230" s="44"/>
    </row>
    <row r="231">
      <c r="C231" s="43"/>
      <c r="E231" s="44"/>
    </row>
    <row r="232">
      <c r="C232" s="43"/>
      <c r="E232" s="44"/>
    </row>
    <row r="233">
      <c r="C233" s="43"/>
      <c r="E233" s="44"/>
    </row>
    <row r="234">
      <c r="C234" s="43"/>
      <c r="E234" s="44"/>
    </row>
    <row r="235">
      <c r="C235" s="43"/>
      <c r="E235" s="44"/>
    </row>
    <row r="236">
      <c r="C236" s="43"/>
      <c r="E236" s="44"/>
    </row>
    <row r="237">
      <c r="C237" s="43"/>
      <c r="E237" s="44"/>
    </row>
    <row r="238">
      <c r="C238" s="43"/>
      <c r="E238" s="44"/>
    </row>
    <row r="239">
      <c r="C239" s="43"/>
      <c r="E239" s="44"/>
    </row>
    <row r="240">
      <c r="C240" s="43"/>
      <c r="E240" s="44"/>
    </row>
    <row r="241">
      <c r="C241" s="43"/>
      <c r="E241" s="44"/>
    </row>
    <row r="242">
      <c r="C242" s="43"/>
      <c r="E242" s="44"/>
    </row>
    <row r="243">
      <c r="C243" s="43"/>
      <c r="E243" s="44"/>
    </row>
    <row r="244">
      <c r="C244" s="43"/>
      <c r="E244" s="44"/>
    </row>
    <row r="245">
      <c r="C245" s="43"/>
      <c r="E245" s="44"/>
    </row>
    <row r="246">
      <c r="C246" s="43"/>
      <c r="E246" s="44"/>
    </row>
    <row r="247">
      <c r="C247" s="43"/>
      <c r="E247" s="44"/>
    </row>
    <row r="248">
      <c r="C248" s="43"/>
      <c r="E248" s="44"/>
    </row>
    <row r="249">
      <c r="C249" s="43"/>
      <c r="E249" s="44"/>
    </row>
    <row r="250">
      <c r="C250" s="43"/>
      <c r="E250" s="44"/>
    </row>
    <row r="251">
      <c r="C251" s="43"/>
      <c r="E251" s="44"/>
    </row>
    <row r="252">
      <c r="C252" s="43"/>
      <c r="E252" s="44"/>
    </row>
    <row r="253">
      <c r="C253" s="43"/>
      <c r="E253" s="44"/>
    </row>
    <row r="254">
      <c r="C254" s="43"/>
      <c r="E254" s="44"/>
    </row>
    <row r="255">
      <c r="C255" s="43"/>
      <c r="E255" s="44"/>
    </row>
    <row r="256">
      <c r="C256" s="43"/>
      <c r="E256" s="44"/>
    </row>
    <row r="257">
      <c r="C257" s="43"/>
      <c r="E257" s="44"/>
    </row>
    <row r="258">
      <c r="C258" s="43"/>
      <c r="E258" s="44"/>
    </row>
    <row r="259">
      <c r="C259" s="43"/>
      <c r="E259" s="44"/>
    </row>
    <row r="260">
      <c r="C260" s="43"/>
      <c r="E260" s="44"/>
    </row>
    <row r="261">
      <c r="C261" s="43"/>
      <c r="E261" s="44"/>
    </row>
    <row r="262">
      <c r="C262" s="43"/>
      <c r="E262" s="44"/>
    </row>
    <row r="263">
      <c r="C263" s="43"/>
      <c r="E263" s="44"/>
    </row>
    <row r="264">
      <c r="C264" s="43"/>
      <c r="E264" s="44"/>
    </row>
    <row r="265">
      <c r="C265" s="43"/>
      <c r="E265" s="44"/>
    </row>
    <row r="266">
      <c r="C266" s="43"/>
      <c r="E266" s="44"/>
    </row>
    <row r="267">
      <c r="C267" s="43"/>
      <c r="E267" s="44"/>
    </row>
    <row r="268">
      <c r="C268" s="43"/>
      <c r="E268" s="44"/>
    </row>
    <row r="269">
      <c r="C269" s="43"/>
      <c r="E269" s="44"/>
    </row>
    <row r="270">
      <c r="C270" s="43"/>
      <c r="E270" s="44"/>
    </row>
    <row r="271">
      <c r="C271" s="43"/>
      <c r="E271" s="44"/>
    </row>
    <row r="272">
      <c r="C272" s="43"/>
      <c r="E272" s="44"/>
    </row>
    <row r="273">
      <c r="C273" s="43"/>
      <c r="E273" s="44"/>
    </row>
    <row r="274">
      <c r="C274" s="43"/>
      <c r="E274" s="44"/>
    </row>
    <row r="275">
      <c r="C275" s="43"/>
      <c r="E275" s="44"/>
    </row>
    <row r="276">
      <c r="C276" s="43"/>
      <c r="E276" s="44"/>
    </row>
    <row r="277">
      <c r="C277" s="43"/>
      <c r="E277" s="44"/>
    </row>
    <row r="278">
      <c r="C278" s="43"/>
      <c r="E278" s="44"/>
    </row>
    <row r="279">
      <c r="C279" s="43"/>
      <c r="E279" s="44"/>
    </row>
    <row r="280">
      <c r="C280" s="43"/>
      <c r="E280" s="44"/>
    </row>
    <row r="281">
      <c r="C281" s="43"/>
      <c r="E281" s="44"/>
    </row>
    <row r="282">
      <c r="C282" s="43"/>
      <c r="E282" s="44"/>
    </row>
    <row r="283">
      <c r="C283" s="43"/>
      <c r="E283" s="44"/>
    </row>
    <row r="284">
      <c r="C284" s="43"/>
      <c r="E284" s="44"/>
    </row>
    <row r="285">
      <c r="C285" s="43"/>
      <c r="E285" s="44"/>
    </row>
    <row r="286">
      <c r="C286" s="43"/>
      <c r="E286" s="44"/>
    </row>
    <row r="287">
      <c r="C287" s="43"/>
      <c r="E287" s="44"/>
    </row>
    <row r="288">
      <c r="C288" s="43"/>
      <c r="E288" s="44"/>
    </row>
    <row r="289">
      <c r="C289" s="43"/>
      <c r="E289" s="44"/>
    </row>
    <row r="290">
      <c r="C290" s="43"/>
      <c r="E290" s="44"/>
    </row>
    <row r="291">
      <c r="C291" s="43"/>
      <c r="E291" s="44"/>
    </row>
    <row r="292">
      <c r="C292" s="43"/>
      <c r="E292" s="44"/>
    </row>
    <row r="293">
      <c r="C293" s="43"/>
      <c r="E293" s="44"/>
    </row>
    <row r="294">
      <c r="C294" s="43"/>
      <c r="E294" s="44"/>
    </row>
    <row r="295">
      <c r="C295" s="43"/>
      <c r="E295" s="44"/>
    </row>
    <row r="296">
      <c r="C296" s="43"/>
      <c r="E296" s="44"/>
    </row>
    <row r="297">
      <c r="C297" s="43"/>
      <c r="E297" s="44"/>
    </row>
    <row r="298">
      <c r="C298" s="43"/>
      <c r="E298" s="44"/>
    </row>
    <row r="299">
      <c r="C299" s="43"/>
      <c r="E299" s="44"/>
    </row>
    <row r="300">
      <c r="C300" s="43"/>
      <c r="E300" s="44"/>
    </row>
    <row r="301">
      <c r="C301" s="43"/>
      <c r="E301" s="44"/>
    </row>
    <row r="302">
      <c r="C302" s="43"/>
      <c r="E302" s="44"/>
    </row>
    <row r="303">
      <c r="C303" s="43"/>
      <c r="E303" s="44"/>
    </row>
    <row r="304">
      <c r="C304" s="43"/>
      <c r="E304" s="44"/>
    </row>
    <row r="305">
      <c r="C305" s="43"/>
      <c r="E305" s="44"/>
    </row>
    <row r="306">
      <c r="C306" s="43"/>
      <c r="E306" s="44"/>
    </row>
    <row r="307">
      <c r="C307" s="43"/>
      <c r="E307" s="44"/>
    </row>
    <row r="308">
      <c r="C308" s="43"/>
      <c r="E308" s="44"/>
    </row>
    <row r="309">
      <c r="C309" s="43"/>
      <c r="E309" s="44"/>
    </row>
    <row r="310">
      <c r="C310" s="43"/>
      <c r="E310" s="44"/>
    </row>
    <row r="311">
      <c r="C311" s="43"/>
      <c r="E311" s="44"/>
    </row>
    <row r="312">
      <c r="C312" s="43"/>
      <c r="E312" s="44"/>
    </row>
    <row r="313">
      <c r="C313" s="43"/>
      <c r="E313" s="44"/>
    </row>
    <row r="314">
      <c r="C314" s="43"/>
      <c r="E314" s="44"/>
    </row>
    <row r="315">
      <c r="C315" s="43"/>
      <c r="E315" s="44"/>
    </row>
    <row r="316">
      <c r="C316" s="43"/>
      <c r="E316" s="44"/>
    </row>
    <row r="317">
      <c r="C317" s="43"/>
      <c r="E317" s="44"/>
    </row>
    <row r="318">
      <c r="C318" s="43"/>
      <c r="E318" s="44"/>
    </row>
    <row r="319">
      <c r="C319" s="43"/>
      <c r="E319" s="44"/>
    </row>
    <row r="320">
      <c r="C320" s="43"/>
      <c r="E320" s="44"/>
    </row>
    <row r="321">
      <c r="C321" s="43"/>
      <c r="E321" s="44"/>
    </row>
    <row r="322">
      <c r="C322" s="43"/>
      <c r="E322" s="44"/>
    </row>
    <row r="323">
      <c r="C323" s="43"/>
      <c r="E323" s="44"/>
    </row>
    <row r="324">
      <c r="C324" s="43"/>
      <c r="E324" s="44"/>
    </row>
    <row r="325">
      <c r="C325" s="43"/>
      <c r="E325" s="44"/>
    </row>
    <row r="326">
      <c r="C326" s="43"/>
      <c r="E326" s="44"/>
    </row>
    <row r="327">
      <c r="C327" s="43"/>
      <c r="E327" s="44"/>
    </row>
    <row r="328">
      <c r="C328" s="43"/>
      <c r="E328" s="44"/>
    </row>
    <row r="329">
      <c r="C329" s="43"/>
      <c r="E329" s="44"/>
    </row>
    <row r="330">
      <c r="C330" s="43"/>
      <c r="E330" s="44"/>
    </row>
    <row r="331">
      <c r="C331" s="43"/>
      <c r="E331" s="44"/>
    </row>
    <row r="332">
      <c r="C332" s="43"/>
      <c r="E332" s="44"/>
    </row>
    <row r="333">
      <c r="C333" s="43"/>
      <c r="E333" s="44"/>
    </row>
    <row r="334">
      <c r="C334" s="43"/>
      <c r="E334" s="44"/>
    </row>
    <row r="335">
      <c r="C335" s="43"/>
      <c r="E335" s="44"/>
    </row>
    <row r="336">
      <c r="C336" s="43"/>
      <c r="E336" s="44"/>
    </row>
    <row r="337">
      <c r="C337" s="43"/>
      <c r="E337" s="44"/>
    </row>
    <row r="338">
      <c r="C338" s="43"/>
      <c r="E338" s="44"/>
    </row>
    <row r="339">
      <c r="C339" s="43"/>
      <c r="E339" s="44"/>
    </row>
    <row r="340">
      <c r="C340" s="43"/>
      <c r="E340" s="44"/>
    </row>
    <row r="341">
      <c r="C341" s="43"/>
      <c r="E341" s="44"/>
    </row>
    <row r="342">
      <c r="C342" s="43"/>
      <c r="E342" s="44"/>
    </row>
    <row r="343">
      <c r="C343" s="43"/>
      <c r="E343" s="44"/>
    </row>
    <row r="344">
      <c r="C344" s="43"/>
      <c r="E344" s="44"/>
    </row>
    <row r="345">
      <c r="C345" s="43"/>
      <c r="E345" s="44"/>
    </row>
    <row r="346">
      <c r="C346" s="43"/>
      <c r="E346" s="44"/>
    </row>
    <row r="347">
      <c r="C347" s="43"/>
      <c r="E347" s="44"/>
    </row>
    <row r="348">
      <c r="C348" s="43"/>
      <c r="E348" s="44"/>
    </row>
    <row r="349">
      <c r="C349" s="43"/>
      <c r="E349" s="44"/>
    </row>
    <row r="350">
      <c r="C350" s="43"/>
      <c r="E350" s="44"/>
    </row>
    <row r="351">
      <c r="C351" s="43"/>
      <c r="E351" s="44"/>
    </row>
    <row r="352">
      <c r="C352" s="43"/>
      <c r="E352" s="44"/>
    </row>
    <row r="353">
      <c r="C353" s="43"/>
      <c r="E353" s="44"/>
    </row>
    <row r="354">
      <c r="C354" s="43"/>
      <c r="E354" s="44"/>
    </row>
    <row r="355">
      <c r="C355" s="43"/>
      <c r="E355" s="44"/>
    </row>
    <row r="356">
      <c r="C356" s="43"/>
      <c r="E356" s="44"/>
    </row>
    <row r="357">
      <c r="C357" s="43"/>
      <c r="E357" s="44"/>
    </row>
    <row r="358">
      <c r="C358" s="43"/>
      <c r="E358" s="44"/>
    </row>
    <row r="359">
      <c r="C359" s="43"/>
      <c r="E359" s="44"/>
    </row>
    <row r="360">
      <c r="C360" s="43"/>
      <c r="E360" s="44"/>
    </row>
    <row r="361">
      <c r="C361" s="43"/>
      <c r="E361" s="44"/>
    </row>
    <row r="362">
      <c r="C362" s="43"/>
      <c r="E362" s="44"/>
    </row>
    <row r="363">
      <c r="C363" s="43"/>
      <c r="E363" s="44"/>
    </row>
    <row r="364">
      <c r="C364" s="43"/>
      <c r="E364" s="44"/>
    </row>
    <row r="365">
      <c r="C365" s="43"/>
      <c r="E365" s="44"/>
    </row>
    <row r="366">
      <c r="C366" s="43"/>
      <c r="E366" s="44"/>
    </row>
    <row r="367">
      <c r="C367" s="43"/>
      <c r="E367" s="44"/>
    </row>
    <row r="368">
      <c r="C368" s="43"/>
      <c r="E368" s="44"/>
    </row>
    <row r="369">
      <c r="C369" s="43"/>
      <c r="E369" s="44"/>
    </row>
    <row r="370">
      <c r="C370" s="43"/>
      <c r="E370" s="44"/>
    </row>
    <row r="371">
      <c r="C371" s="43"/>
      <c r="E371" s="44"/>
    </row>
    <row r="372">
      <c r="C372" s="43"/>
      <c r="E372" s="44"/>
    </row>
    <row r="373">
      <c r="C373" s="43"/>
      <c r="E373" s="44"/>
    </row>
    <row r="374">
      <c r="C374" s="43"/>
      <c r="E374" s="44"/>
    </row>
    <row r="375">
      <c r="C375" s="43"/>
      <c r="E375" s="44"/>
    </row>
    <row r="376">
      <c r="C376" s="43"/>
      <c r="E376" s="44"/>
    </row>
    <row r="377">
      <c r="C377" s="43"/>
      <c r="E377" s="44"/>
    </row>
    <row r="378">
      <c r="C378" s="43"/>
      <c r="E378" s="44"/>
    </row>
    <row r="379">
      <c r="C379" s="43"/>
      <c r="E379" s="44"/>
    </row>
    <row r="380">
      <c r="C380" s="43"/>
      <c r="E380" s="44"/>
    </row>
    <row r="381">
      <c r="C381" s="43"/>
      <c r="E381" s="44"/>
    </row>
    <row r="382">
      <c r="C382" s="43"/>
      <c r="E382" s="44"/>
    </row>
    <row r="383">
      <c r="C383" s="43"/>
      <c r="E383" s="44"/>
    </row>
    <row r="384">
      <c r="C384" s="43"/>
      <c r="E384" s="44"/>
    </row>
    <row r="385">
      <c r="C385" s="43"/>
      <c r="E385" s="44"/>
    </row>
    <row r="386">
      <c r="C386" s="43"/>
      <c r="E386" s="44"/>
    </row>
    <row r="387">
      <c r="C387" s="43"/>
      <c r="E387" s="44"/>
    </row>
    <row r="388">
      <c r="C388" s="43"/>
      <c r="E388" s="44"/>
    </row>
    <row r="389">
      <c r="C389" s="43"/>
      <c r="E389" s="44"/>
    </row>
    <row r="390">
      <c r="C390" s="43"/>
      <c r="E390" s="44"/>
    </row>
    <row r="391">
      <c r="C391" s="43"/>
      <c r="E391" s="44"/>
    </row>
    <row r="392">
      <c r="C392" s="43"/>
      <c r="E392" s="44"/>
    </row>
    <row r="393">
      <c r="C393" s="43"/>
      <c r="E393" s="44"/>
    </row>
    <row r="394">
      <c r="C394" s="43"/>
      <c r="E394" s="44"/>
    </row>
    <row r="395">
      <c r="C395" s="43"/>
      <c r="E395" s="44"/>
    </row>
    <row r="396">
      <c r="C396" s="43"/>
      <c r="E396" s="44"/>
    </row>
    <row r="397">
      <c r="C397" s="43"/>
      <c r="E397" s="44"/>
    </row>
    <row r="398">
      <c r="C398" s="43"/>
      <c r="E398" s="44"/>
    </row>
    <row r="399">
      <c r="C399" s="43"/>
      <c r="E399" s="44"/>
    </row>
    <row r="400">
      <c r="C400" s="43"/>
      <c r="E400" s="44"/>
    </row>
    <row r="401">
      <c r="C401" s="43"/>
      <c r="E401" s="44"/>
    </row>
    <row r="402">
      <c r="C402" s="43"/>
      <c r="E402" s="44"/>
    </row>
    <row r="403">
      <c r="C403" s="43"/>
      <c r="E403" s="44"/>
    </row>
    <row r="404">
      <c r="C404" s="43"/>
      <c r="E404" s="44"/>
    </row>
    <row r="405">
      <c r="C405" s="43"/>
      <c r="E405" s="44"/>
    </row>
    <row r="406">
      <c r="C406" s="43"/>
      <c r="E406" s="44"/>
    </row>
    <row r="407">
      <c r="C407" s="43"/>
      <c r="E407" s="44"/>
    </row>
    <row r="408">
      <c r="C408" s="43"/>
      <c r="E408" s="44"/>
    </row>
    <row r="409">
      <c r="C409" s="43"/>
      <c r="E409" s="44"/>
    </row>
    <row r="410">
      <c r="C410" s="43"/>
      <c r="E410" s="44"/>
    </row>
    <row r="411">
      <c r="C411" s="43"/>
      <c r="E411" s="44"/>
    </row>
    <row r="412">
      <c r="C412" s="43"/>
      <c r="E412" s="44"/>
    </row>
    <row r="413">
      <c r="C413" s="43"/>
      <c r="E413" s="44"/>
    </row>
    <row r="414">
      <c r="C414" s="43"/>
      <c r="E414" s="44"/>
    </row>
    <row r="415">
      <c r="C415" s="43"/>
      <c r="E415" s="44"/>
    </row>
    <row r="416">
      <c r="C416" s="43"/>
      <c r="E416" s="44"/>
    </row>
    <row r="417">
      <c r="C417" s="43"/>
      <c r="E417" s="44"/>
    </row>
    <row r="418">
      <c r="C418" s="43"/>
      <c r="E418" s="44"/>
    </row>
    <row r="419">
      <c r="C419" s="43"/>
      <c r="E419" s="44"/>
    </row>
    <row r="420">
      <c r="C420" s="43"/>
      <c r="E420" s="44"/>
    </row>
    <row r="421">
      <c r="C421" s="43"/>
      <c r="E421" s="44"/>
    </row>
    <row r="422">
      <c r="C422" s="43"/>
      <c r="E422" s="44"/>
    </row>
    <row r="423">
      <c r="C423" s="43"/>
      <c r="E423" s="44"/>
    </row>
    <row r="424">
      <c r="C424" s="43"/>
      <c r="E424" s="44"/>
    </row>
    <row r="425">
      <c r="C425" s="43"/>
      <c r="E425" s="44"/>
    </row>
    <row r="426">
      <c r="C426" s="43"/>
      <c r="E426" s="44"/>
    </row>
    <row r="427">
      <c r="C427" s="43"/>
      <c r="E427" s="44"/>
    </row>
    <row r="428">
      <c r="C428" s="43"/>
      <c r="E428" s="44"/>
    </row>
    <row r="429">
      <c r="C429" s="43"/>
      <c r="E429" s="44"/>
    </row>
    <row r="430">
      <c r="C430" s="43"/>
      <c r="E430" s="44"/>
    </row>
    <row r="431">
      <c r="C431" s="43"/>
      <c r="E431" s="44"/>
    </row>
    <row r="432">
      <c r="C432" s="43"/>
      <c r="E432" s="44"/>
    </row>
    <row r="433">
      <c r="C433" s="43"/>
      <c r="E433" s="44"/>
    </row>
    <row r="434">
      <c r="C434" s="43"/>
      <c r="E434" s="44"/>
    </row>
    <row r="435">
      <c r="C435" s="43"/>
      <c r="E435" s="44"/>
    </row>
    <row r="436">
      <c r="C436" s="43"/>
      <c r="E436" s="44"/>
    </row>
    <row r="437">
      <c r="C437" s="43"/>
      <c r="E437" s="44"/>
    </row>
    <row r="438">
      <c r="C438" s="43"/>
      <c r="E438" s="44"/>
    </row>
    <row r="439">
      <c r="C439" s="43"/>
      <c r="E439" s="44"/>
    </row>
    <row r="440">
      <c r="C440" s="43"/>
      <c r="E440" s="44"/>
    </row>
    <row r="441">
      <c r="C441" s="43"/>
      <c r="E441" s="44"/>
    </row>
    <row r="442">
      <c r="C442" s="43"/>
      <c r="E442" s="44"/>
    </row>
    <row r="443">
      <c r="C443" s="43"/>
      <c r="E443" s="44"/>
    </row>
    <row r="444">
      <c r="C444" s="43"/>
      <c r="E444" s="44"/>
    </row>
    <row r="445">
      <c r="C445" s="43"/>
      <c r="E445" s="44"/>
    </row>
    <row r="446">
      <c r="C446" s="43"/>
      <c r="E446" s="44"/>
    </row>
    <row r="447">
      <c r="C447" s="43"/>
      <c r="E447" s="44"/>
    </row>
    <row r="448">
      <c r="C448" s="43"/>
      <c r="E448" s="44"/>
    </row>
    <row r="449">
      <c r="C449" s="43"/>
      <c r="E449" s="44"/>
    </row>
    <row r="450">
      <c r="C450" s="43"/>
      <c r="E450" s="44"/>
    </row>
    <row r="451">
      <c r="C451" s="43"/>
      <c r="E451" s="44"/>
    </row>
    <row r="452">
      <c r="C452" s="43"/>
      <c r="E452" s="44"/>
    </row>
    <row r="453">
      <c r="C453" s="43"/>
      <c r="E453" s="44"/>
    </row>
    <row r="454">
      <c r="C454" s="43"/>
      <c r="E454" s="44"/>
    </row>
    <row r="455">
      <c r="C455" s="43"/>
      <c r="E455" s="44"/>
    </row>
    <row r="456">
      <c r="C456" s="43"/>
      <c r="E456" s="44"/>
    </row>
    <row r="457">
      <c r="C457" s="43"/>
      <c r="E457" s="44"/>
    </row>
    <row r="458">
      <c r="C458" s="43"/>
      <c r="E458" s="44"/>
    </row>
    <row r="459">
      <c r="C459" s="43"/>
      <c r="E459" s="44"/>
    </row>
    <row r="460">
      <c r="C460" s="43"/>
      <c r="E460" s="44"/>
    </row>
    <row r="461">
      <c r="C461" s="43"/>
      <c r="E461" s="44"/>
    </row>
    <row r="462">
      <c r="C462" s="43"/>
      <c r="E462" s="44"/>
    </row>
    <row r="463">
      <c r="C463" s="43"/>
      <c r="E463" s="44"/>
    </row>
    <row r="464">
      <c r="C464" s="43"/>
      <c r="E464" s="44"/>
    </row>
    <row r="465">
      <c r="C465" s="43"/>
      <c r="E465" s="44"/>
    </row>
    <row r="466">
      <c r="C466" s="43"/>
      <c r="E466" s="44"/>
    </row>
    <row r="467">
      <c r="C467" s="43"/>
      <c r="E467" s="44"/>
    </row>
    <row r="468">
      <c r="C468" s="43"/>
      <c r="E468" s="44"/>
    </row>
    <row r="469">
      <c r="C469" s="43"/>
      <c r="E469" s="44"/>
    </row>
    <row r="470">
      <c r="C470" s="43"/>
      <c r="E470" s="44"/>
    </row>
    <row r="471">
      <c r="C471" s="43"/>
      <c r="E471" s="44"/>
    </row>
    <row r="472">
      <c r="C472" s="43"/>
      <c r="E472" s="44"/>
    </row>
    <row r="473">
      <c r="C473" s="43"/>
      <c r="E473" s="44"/>
    </row>
    <row r="474">
      <c r="C474" s="43"/>
      <c r="E474" s="44"/>
    </row>
    <row r="475">
      <c r="C475" s="43"/>
      <c r="E475" s="44"/>
    </row>
    <row r="476">
      <c r="C476" s="43"/>
      <c r="E476" s="44"/>
    </row>
    <row r="477">
      <c r="C477" s="43"/>
      <c r="E477" s="44"/>
    </row>
    <row r="478">
      <c r="C478" s="43"/>
      <c r="E478" s="44"/>
    </row>
    <row r="479">
      <c r="C479" s="43"/>
      <c r="E479" s="44"/>
    </row>
    <row r="480">
      <c r="C480" s="43"/>
      <c r="E480" s="44"/>
    </row>
    <row r="481">
      <c r="C481" s="43"/>
      <c r="E481" s="44"/>
    </row>
    <row r="482">
      <c r="C482" s="43"/>
      <c r="E482" s="44"/>
    </row>
    <row r="483">
      <c r="C483" s="43"/>
      <c r="E483" s="44"/>
    </row>
    <row r="484">
      <c r="C484" s="43"/>
      <c r="E484" s="44"/>
    </row>
    <row r="485">
      <c r="C485" s="43"/>
      <c r="E485" s="44"/>
    </row>
    <row r="486">
      <c r="C486" s="43"/>
      <c r="E486" s="44"/>
    </row>
    <row r="487">
      <c r="C487" s="43"/>
      <c r="E487" s="44"/>
    </row>
    <row r="488">
      <c r="C488" s="43"/>
      <c r="E488" s="44"/>
    </row>
    <row r="489">
      <c r="C489" s="43"/>
      <c r="E489" s="44"/>
    </row>
    <row r="490">
      <c r="C490" s="43"/>
      <c r="E490" s="44"/>
    </row>
    <row r="491">
      <c r="C491" s="43"/>
      <c r="E491" s="44"/>
    </row>
    <row r="492">
      <c r="C492" s="43"/>
      <c r="E492" s="44"/>
    </row>
    <row r="493">
      <c r="C493" s="43"/>
      <c r="E493" s="44"/>
    </row>
    <row r="494">
      <c r="C494" s="43"/>
      <c r="E494" s="44"/>
    </row>
    <row r="495">
      <c r="C495" s="43"/>
      <c r="E495" s="44"/>
    </row>
    <row r="496">
      <c r="C496" s="43"/>
      <c r="E496" s="44"/>
    </row>
    <row r="497">
      <c r="C497" s="43"/>
      <c r="E497" s="44"/>
    </row>
    <row r="498">
      <c r="C498" s="43"/>
      <c r="E498" s="44"/>
    </row>
    <row r="499">
      <c r="C499" s="43"/>
      <c r="E499" s="44"/>
    </row>
    <row r="500">
      <c r="C500" s="43"/>
      <c r="E500" s="44"/>
    </row>
    <row r="501">
      <c r="C501" s="43"/>
      <c r="E501" s="44"/>
    </row>
    <row r="502">
      <c r="C502" s="43"/>
      <c r="E502" s="44"/>
    </row>
    <row r="503">
      <c r="C503" s="43"/>
      <c r="E503" s="44"/>
    </row>
    <row r="504">
      <c r="C504" s="43"/>
      <c r="E504" s="44"/>
    </row>
    <row r="505">
      <c r="C505" s="43"/>
      <c r="E505" s="44"/>
    </row>
    <row r="506">
      <c r="C506" s="43"/>
      <c r="E506" s="44"/>
    </row>
    <row r="507">
      <c r="C507" s="43"/>
      <c r="E507" s="44"/>
    </row>
    <row r="508">
      <c r="C508" s="43"/>
      <c r="E508" s="44"/>
    </row>
    <row r="509">
      <c r="C509" s="43"/>
      <c r="E509" s="44"/>
    </row>
    <row r="510">
      <c r="C510" s="43"/>
      <c r="E510" s="44"/>
    </row>
    <row r="511">
      <c r="C511" s="43"/>
      <c r="E511" s="44"/>
    </row>
    <row r="512">
      <c r="C512" s="43"/>
      <c r="E512" s="44"/>
    </row>
    <row r="513">
      <c r="C513" s="43"/>
      <c r="E513" s="44"/>
    </row>
    <row r="514">
      <c r="C514" s="43"/>
      <c r="E514" s="44"/>
    </row>
    <row r="515">
      <c r="C515" s="43"/>
      <c r="E515" s="44"/>
    </row>
    <row r="516">
      <c r="C516" s="43"/>
      <c r="E516" s="44"/>
    </row>
    <row r="517">
      <c r="C517" s="43"/>
      <c r="E517" s="44"/>
    </row>
    <row r="518">
      <c r="C518" s="43"/>
      <c r="E518" s="44"/>
    </row>
    <row r="519">
      <c r="C519" s="43"/>
      <c r="E519" s="44"/>
    </row>
    <row r="520">
      <c r="C520" s="43"/>
      <c r="E520" s="44"/>
    </row>
    <row r="521">
      <c r="C521" s="43"/>
      <c r="E521" s="44"/>
    </row>
    <row r="522">
      <c r="C522" s="43"/>
      <c r="E522" s="44"/>
    </row>
    <row r="523">
      <c r="C523" s="43"/>
      <c r="E523" s="44"/>
    </row>
    <row r="524">
      <c r="C524" s="43"/>
      <c r="E524" s="44"/>
    </row>
    <row r="525">
      <c r="C525" s="43"/>
      <c r="E525" s="44"/>
    </row>
    <row r="526">
      <c r="C526" s="43"/>
      <c r="E526" s="44"/>
    </row>
    <row r="527">
      <c r="C527" s="43"/>
      <c r="E527" s="44"/>
    </row>
    <row r="528">
      <c r="C528" s="43"/>
      <c r="E528" s="44"/>
    </row>
    <row r="529">
      <c r="C529" s="43"/>
      <c r="E529" s="44"/>
    </row>
    <row r="530">
      <c r="C530" s="43"/>
      <c r="E530" s="44"/>
    </row>
    <row r="531">
      <c r="C531" s="43"/>
      <c r="E531" s="44"/>
    </row>
    <row r="532">
      <c r="C532" s="43"/>
      <c r="E532" s="44"/>
    </row>
    <row r="533">
      <c r="C533" s="43"/>
      <c r="E533" s="44"/>
    </row>
    <row r="534">
      <c r="C534" s="43"/>
      <c r="E534" s="44"/>
    </row>
    <row r="535">
      <c r="C535" s="43"/>
      <c r="E535" s="44"/>
    </row>
    <row r="536">
      <c r="C536" s="43"/>
      <c r="E536" s="44"/>
    </row>
    <row r="537">
      <c r="C537" s="43"/>
      <c r="E537" s="44"/>
    </row>
    <row r="538">
      <c r="C538" s="43"/>
      <c r="E538" s="44"/>
    </row>
    <row r="539">
      <c r="C539" s="43"/>
      <c r="E539" s="44"/>
    </row>
    <row r="540">
      <c r="C540" s="43"/>
      <c r="E540" s="44"/>
    </row>
    <row r="541">
      <c r="C541" s="43"/>
      <c r="E541" s="44"/>
    </row>
    <row r="542">
      <c r="C542" s="43"/>
      <c r="E542" s="44"/>
    </row>
    <row r="543">
      <c r="C543" s="43"/>
      <c r="E543" s="44"/>
    </row>
    <row r="544">
      <c r="C544" s="43"/>
      <c r="E544" s="44"/>
    </row>
    <row r="545">
      <c r="C545" s="43"/>
      <c r="E545" s="44"/>
    </row>
    <row r="546">
      <c r="C546" s="43"/>
      <c r="E546" s="44"/>
    </row>
    <row r="547">
      <c r="C547" s="43"/>
      <c r="E547" s="44"/>
    </row>
    <row r="548">
      <c r="C548" s="43"/>
      <c r="E548" s="44"/>
    </row>
    <row r="549">
      <c r="C549" s="43"/>
      <c r="E549" s="44"/>
    </row>
    <row r="550">
      <c r="C550" s="43"/>
      <c r="E550" s="44"/>
    </row>
    <row r="551">
      <c r="C551" s="43"/>
      <c r="E551" s="44"/>
    </row>
    <row r="552">
      <c r="C552" s="43"/>
      <c r="E552" s="44"/>
    </row>
    <row r="553">
      <c r="C553" s="43"/>
      <c r="E553" s="44"/>
    </row>
    <row r="554">
      <c r="C554" s="43"/>
      <c r="E554" s="44"/>
    </row>
    <row r="555">
      <c r="C555" s="43"/>
      <c r="E555" s="44"/>
    </row>
    <row r="556">
      <c r="C556" s="43"/>
      <c r="E556" s="44"/>
    </row>
    <row r="557">
      <c r="C557" s="43"/>
      <c r="E557" s="44"/>
    </row>
    <row r="558">
      <c r="C558" s="43"/>
      <c r="E558" s="44"/>
    </row>
    <row r="559">
      <c r="C559" s="43"/>
      <c r="E559" s="44"/>
    </row>
    <row r="560">
      <c r="C560" s="43"/>
      <c r="E560" s="44"/>
    </row>
    <row r="561">
      <c r="C561" s="43"/>
      <c r="E561" s="44"/>
    </row>
    <row r="562">
      <c r="C562" s="43"/>
      <c r="E562" s="44"/>
    </row>
    <row r="563">
      <c r="C563" s="43"/>
      <c r="E563" s="44"/>
    </row>
    <row r="564">
      <c r="C564" s="43"/>
      <c r="E564" s="44"/>
    </row>
    <row r="565">
      <c r="C565" s="43"/>
      <c r="E565" s="44"/>
    </row>
    <row r="566">
      <c r="C566" s="43"/>
      <c r="E566" s="44"/>
    </row>
    <row r="567">
      <c r="C567" s="43"/>
      <c r="E567" s="44"/>
    </row>
    <row r="568">
      <c r="C568" s="43"/>
      <c r="E568" s="44"/>
    </row>
    <row r="569">
      <c r="C569" s="43"/>
      <c r="E569" s="44"/>
    </row>
    <row r="570">
      <c r="C570" s="43"/>
      <c r="E570" s="44"/>
    </row>
    <row r="571">
      <c r="C571" s="43"/>
      <c r="E571" s="44"/>
    </row>
    <row r="572">
      <c r="C572" s="43"/>
      <c r="E572" s="44"/>
    </row>
    <row r="573">
      <c r="C573" s="43"/>
      <c r="E573" s="44"/>
    </row>
    <row r="574">
      <c r="C574" s="43"/>
      <c r="E574" s="44"/>
    </row>
    <row r="575">
      <c r="C575" s="43"/>
      <c r="E575" s="44"/>
    </row>
    <row r="576">
      <c r="C576" s="43"/>
      <c r="E576" s="44"/>
    </row>
    <row r="577">
      <c r="C577" s="43"/>
      <c r="E577" s="44"/>
    </row>
    <row r="578">
      <c r="C578" s="43"/>
      <c r="E578" s="44"/>
    </row>
    <row r="579">
      <c r="C579" s="43"/>
      <c r="E579" s="44"/>
    </row>
    <row r="580">
      <c r="C580" s="43"/>
      <c r="E580" s="44"/>
    </row>
    <row r="581">
      <c r="C581" s="43"/>
      <c r="E581" s="44"/>
    </row>
    <row r="582">
      <c r="C582" s="43"/>
      <c r="E582" s="44"/>
    </row>
    <row r="583">
      <c r="C583" s="43"/>
      <c r="E583" s="44"/>
    </row>
    <row r="584">
      <c r="C584" s="43"/>
      <c r="E584" s="44"/>
    </row>
    <row r="585">
      <c r="C585" s="43"/>
      <c r="E585" s="44"/>
    </row>
    <row r="586">
      <c r="C586" s="43"/>
      <c r="E586" s="44"/>
    </row>
    <row r="587">
      <c r="C587" s="43"/>
      <c r="E587" s="44"/>
    </row>
    <row r="588">
      <c r="C588" s="43"/>
      <c r="E588" s="44"/>
    </row>
    <row r="589">
      <c r="C589" s="43"/>
      <c r="E589" s="44"/>
    </row>
    <row r="590">
      <c r="C590" s="43"/>
      <c r="E590" s="44"/>
    </row>
    <row r="591">
      <c r="C591" s="43"/>
      <c r="E591" s="44"/>
    </row>
    <row r="592">
      <c r="C592" s="43"/>
      <c r="E592" s="44"/>
    </row>
    <row r="593">
      <c r="C593" s="43"/>
      <c r="E593" s="44"/>
    </row>
    <row r="594">
      <c r="C594" s="43"/>
      <c r="E594" s="44"/>
    </row>
    <row r="595">
      <c r="C595" s="43"/>
      <c r="E595" s="44"/>
    </row>
    <row r="596">
      <c r="C596" s="43"/>
      <c r="E596" s="44"/>
    </row>
    <row r="597">
      <c r="C597" s="43"/>
      <c r="E597" s="44"/>
    </row>
    <row r="598">
      <c r="C598" s="43"/>
      <c r="E598" s="44"/>
    </row>
    <row r="599">
      <c r="C599" s="43"/>
      <c r="E599" s="44"/>
    </row>
    <row r="600">
      <c r="C600" s="43"/>
      <c r="E600" s="44"/>
    </row>
    <row r="601">
      <c r="C601" s="43"/>
      <c r="E601" s="44"/>
    </row>
    <row r="602">
      <c r="C602" s="43"/>
      <c r="E602" s="44"/>
    </row>
    <row r="603">
      <c r="C603" s="43"/>
      <c r="E603" s="44"/>
    </row>
    <row r="604">
      <c r="C604" s="43"/>
      <c r="E604" s="44"/>
    </row>
    <row r="605">
      <c r="C605" s="43"/>
      <c r="E605" s="44"/>
    </row>
    <row r="606">
      <c r="C606" s="43"/>
      <c r="E606" s="44"/>
    </row>
    <row r="607">
      <c r="C607" s="43"/>
      <c r="E607" s="44"/>
    </row>
    <row r="608">
      <c r="C608" s="43"/>
      <c r="E608" s="44"/>
    </row>
    <row r="609">
      <c r="C609" s="43"/>
      <c r="E609" s="44"/>
    </row>
    <row r="610">
      <c r="C610" s="43"/>
      <c r="E610" s="44"/>
    </row>
    <row r="611">
      <c r="C611" s="43"/>
      <c r="E611" s="44"/>
    </row>
    <row r="612">
      <c r="C612" s="43"/>
      <c r="E612" s="44"/>
    </row>
    <row r="613">
      <c r="C613" s="43"/>
      <c r="E613" s="44"/>
    </row>
    <row r="614">
      <c r="C614" s="43"/>
      <c r="E614" s="44"/>
    </row>
    <row r="615">
      <c r="C615" s="43"/>
      <c r="E615" s="44"/>
    </row>
    <row r="616">
      <c r="C616" s="43"/>
      <c r="E616" s="44"/>
    </row>
    <row r="617">
      <c r="C617" s="43"/>
      <c r="E617" s="44"/>
    </row>
    <row r="618">
      <c r="C618" s="43"/>
      <c r="E618" s="44"/>
    </row>
    <row r="619">
      <c r="C619" s="43"/>
      <c r="E619" s="44"/>
    </row>
    <row r="620">
      <c r="C620" s="43"/>
      <c r="E620" s="44"/>
    </row>
    <row r="621">
      <c r="C621" s="43"/>
      <c r="E621" s="44"/>
    </row>
    <row r="622">
      <c r="C622" s="43"/>
      <c r="E622" s="44"/>
    </row>
    <row r="623">
      <c r="C623" s="43"/>
      <c r="E623" s="44"/>
    </row>
    <row r="624">
      <c r="C624" s="43"/>
      <c r="E624" s="44"/>
    </row>
    <row r="625">
      <c r="C625" s="43"/>
      <c r="E625" s="44"/>
    </row>
    <row r="626">
      <c r="C626" s="43"/>
      <c r="E626" s="44"/>
    </row>
    <row r="627">
      <c r="C627" s="43"/>
      <c r="E627" s="44"/>
    </row>
    <row r="628">
      <c r="C628" s="43"/>
      <c r="E628" s="44"/>
    </row>
    <row r="629">
      <c r="C629" s="43"/>
      <c r="E629" s="44"/>
    </row>
    <row r="630">
      <c r="C630" s="43"/>
      <c r="E630" s="44"/>
    </row>
    <row r="631">
      <c r="C631" s="43"/>
      <c r="E631" s="44"/>
    </row>
    <row r="632">
      <c r="C632" s="43"/>
      <c r="E632" s="44"/>
    </row>
    <row r="633">
      <c r="C633" s="43"/>
      <c r="E633" s="44"/>
    </row>
    <row r="634">
      <c r="C634" s="43"/>
      <c r="E634" s="44"/>
    </row>
    <row r="635">
      <c r="C635" s="43"/>
      <c r="E635" s="44"/>
    </row>
    <row r="636">
      <c r="C636" s="43"/>
      <c r="E636" s="44"/>
    </row>
    <row r="637">
      <c r="C637" s="43"/>
      <c r="E637" s="44"/>
    </row>
    <row r="638">
      <c r="C638" s="43"/>
      <c r="E638" s="44"/>
    </row>
    <row r="639">
      <c r="C639" s="43"/>
      <c r="E639" s="44"/>
    </row>
    <row r="640">
      <c r="C640" s="43"/>
      <c r="E640" s="44"/>
    </row>
    <row r="641">
      <c r="C641" s="43"/>
      <c r="E641" s="44"/>
    </row>
    <row r="642">
      <c r="C642" s="43"/>
      <c r="E642" s="44"/>
    </row>
    <row r="643">
      <c r="C643" s="43"/>
      <c r="E643" s="44"/>
    </row>
    <row r="644">
      <c r="C644" s="43"/>
      <c r="E644" s="44"/>
    </row>
    <row r="645">
      <c r="C645" s="43"/>
      <c r="E645" s="44"/>
    </row>
    <row r="646">
      <c r="C646" s="43"/>
      <c r="E646" s="44"/>
    </row>
    <row r="647">
      <c r="C647" s="43"/>
      <c r="E647" s="44"/>
    </row>
    <row r="648">
      <c r="C648" s="43"/>
      <c r="E648" s="44"/>
    </row>
    <row r="649">
      <c r="C649" s="43"/>
      <c r="E649" s="44"/>
    </row>
    <row r="650">
      <c r="C650" s="43"/>
      <c r="E650" s="44"/>
    </row>
    <row r="651">
      <c r="C651" s="43"/>
      <c r="E651" s="44"/>
    </row>
    <row r="652">
      <c r="C652" s="43"/>
      <c r="E652" s="44"/>
    </row>
    <row r="653">
      <c r="C653" s="43"/>
      <c r="E653" s="44"/>
    </row>
    <row r="654">
      <c r="C654" s="43"/>
      <c r="E654" s="44"/>
    </row>
    <row r="655">
      <c r="C655" s="43"/>
      <c r="E655" s="44"/>
    </row>
    <row r="656">
      <c r="C656" s="43"/>
      <c r="E656" s="44"/>
    </row>
    <row r="657">
      <c r="C657" s="43"/>
      <c r="E657" s="44"/>
    </row>
    <row r="658">
      <c r="C658" s="43"/>
      <c r="E658" s="44"/>
    </row>
    <row r="659">
      <c r="C659" s="43"/>
      <c r="E659" s="44"/>
    </row>
    <row r="660">
      <c r="C660" s="43"/>
      <c r="E660" s="44"/>
    </row>
    <row r="661">
      <c r="C661" s="43"/>
      <c r="E661" s="44"/>
    </row>
    <row r="662">
      <c r="C662" s="43"/>
      <c r="E662" s="44"/>
    </row>
    <row r="663">
      <c r="C663" s="43"/>
      <c r="E663" s="44"/>
    </row>
    <row r="664">
      <c r="C664" s="43"/>
      <c r="E664" s="44"/>
    </row>
    <row r="665">
      <c r="C665" s="43"/>
      <c r="E665" s="44"/>
    </row>
    <row r="666">
      <c r="C666" s="43"/>
      <c r="E666" s="44"/>
    </row>
    <row r="667">
      <c r="C667" s="43"/>
      <c r="E667" s="44"/>
    </row>
    <row r="668">
      <c r="C668" s="43"/>
      <c r="E668" s="44"/>
    </row>
    <row r="669">
      <c r="C669" s="43"/>
      <c r="E669" s="44"/>
    </row>
    <row r="670">
      <c r="C670" s="43"/>
      <c r="E670" s="44"/>
    </row>
    <row r="671">
      <c r="C671" s="43"/>
      <c r="E671" s="44"/>
    </row>
    <row r="672">
      <c r="C672" s="43"/>
      <c r="E672" s="44"/>
    </row>
    <row r="673">
      <c r="C673" s="43"/>
      <c r="E673" s="44"/>
    </row>
    <row r="674">
      <c r="C674" s="43"/>
      <c r="E674" s="44"/>
    </row>
    <row r="675">
      <c r="C675" s="43"/>
      <c r="E675" s="44"/>
    </row>
    <row r="676">
      <c r="C676" s="43"/>
      <c r="E676" s="44"/>
    </row>
    <row r="677">
      <c r="C677" s="43"/>
      <c r="E677" s="44"/>
    </row>
    <row r="678">
      <c r="C678" s="43"/>
      <c r="E678" s="44"/>
    </row>
    <row r="679">
      <c r="C679" s="43"/>
      <c r="E679" s="44"/>
    </row>
    <row r="680">
      <c r="C680" s="43"/>
      <c r="E680" s="44"/>
    </row>
    <row r="681">
      <c r="C681" s="43"/>
      <c r="E681" s="44"/>
    </row>
    <row r="682">
      <c r="C682" s="43"/>
      <c r="E682" s="44"/>
    </row>
    <row r="683">
      <c r="C683" s="43"/>
      <c r="E683" s="44"/>
    </row>
    <row r="684">
      <c r="C684" s="43"/>
      <c r="E684" s="44"/>
    </row>
    <row r="685">
      <c r="C685" s="43"/>
      <c r="E685" s="44"/>
    </row>
    <row r="686">
      <c r="C686" s="43"/>
      <c r="E686" s="44"/>
    </row>
    <row r="687">
      <c r="C687" s="43"/>
      <c r="E687" s="44"/>
    </row>
    <row r="688">
      <c r="C688" s="43"/>
      <c r="E688" s="44"/>
    </row>
    <row r="689">
      <c r="C689" s="43"/>
      <c r="E689" s="44"/>
    </row>
    <row r="690">
      <c r="C690" s="43"/>
      <c r="E690" s="44"/>
    </row>
    <row r="691">
      <c r="C691" s="43"/>
      <c r="E691" s="44"/>
    </row>
    <row r="692">
      <c r="C692" s="43"/>
      <c r="E692" s="44"/>
    </row>
    <row r="693">
      <c r="C693" s="43"/>
      <c r="E693" s="44"/>
    </row>
    <row r="694">
      <c r="C694" s="43"/>
      <c r="E694" s="44"/>
    </row>
    <row r="695">
      <c r="C695" s="43"/>
      <c r="E695" s="44"/>
    </row>
    <row r="696">
      <c r="C696" s="43"/>
      <c r="E696" s="44"/>
    </row>
    <row r="697">
      <c r="C697" s="43"/>
      <c r="E697" s="44"/>
    </row>
    <row r="698">
      <c r="C698" s="43"/>
      <c r="E698" s="44"/>
    </row>
    <row r="699">
      <c r="C699" s="43"/>
      <c r="E699" s="44"/>
    </row>
    <row r="700">
      <c r="C700" s="43"/>
      <c r="E700" s="44"/>
    </row>
    <row r="701">
      <c r="C701" s="43"/>
      <c r="E701" s="44"/>
    </row>
    <row r="702">
      <c r="C702" s="43"/>
      <c r="E702" s="44"/>
    </row>
    <row r="703">
      <c r="C703" s="43"/>
      <c r="E703" s="44"/>
    </row>
    <row r="704">
      <c r="C704" s="43"/>
      <c r="E704" s="44"/>
    </row>
    <row r="705">
      <c r="C705" s="43"/>
      <c r="E705" s="44"/>
    </row>
    <row r="706">
      <c r="C706" s="43"/>
      <c r="E706" s="44"/>
    </row>
    <row r="707">
      <c r="C707" s="43"/>
      <c r="E707" s="44"/>
    </row>
    <row r="708">
      <c r="C708" s="43"/>
      <c r="E708" s="44"/>
    </row>
    <row r="709">
      <c r="C709" s="43"/>
      <c r="E709" s="44"/>
    </row>
    <row r="710">
      <c r="C710" s="43"/>
      <c r="E710" s="44"/>
    </row>
    <row r="711">
      <c r="C711" s="43"/>
      <c r="E711" s="44"/>
    </row>
    <row r="712">
      <c r="C712" s="43"/>
      <c r="E712" s="44"/>
    </row>
    <row r="713">
      <c r="C713" s="43"/>
      <c r="E713" s="44"/>
    </row>
    <row r="714">
      <c r="C714" s="43"/>
      <c r="E714" s="44"/>
    </row>
    <row r="715">
      <c r="C715" s="43"/>
      <c r="E715" s="44"/>
    </row>
    <row r="716">
      <c r="C716" s="43"/>
      <c r="E716" s="44"/>
    </row>
    <row r="717">
      <c r="C717" s="43"/>
      <c r="E717" s="44"/>
    </row>
    <row r="718">
      <c r="C718" s="43"/>
      <c r="E718" s="44"/>
    </row>
    <row r="719">
      <c r="C719" s="43"/>
      <c r="E719" s="44"/>
    </row>
    <row r="720">
      <c r="C720" s="43"/>
      <c r="E720" s="44"/>
    </row>
    <row r="721">
      <c r="C721" s="43"/>
      <c r="E721" s="44"/>
    </row>
    <row r="722">
      <c r="C722" s="43"/>
      <c r="E722" s="44"/>
    </row>
    <row r="723">
      <c r="C723" s="43"/>
      <c r="E723" s="44"/>
    </row>
    <row r="724">
      <c r="C724" s="43"/>
      <c r="E724" s="44"/>
    </row>
    <row r="725">
      <c r="C725" s="43"/>
      <c r="E725" s="44"/>
    </row>
    <row r="726">
      <c r="C726" s="43"/>
      <c r="E726" s="44"/>
    </row>
    <row r="727">
      <c r="C727" s="43"/>
      <c r="E727" s="44"/>
    </row>
    <row r="728">
      <c r="C728" s="43"/>
      <c r="E728" s="44"/>
    </row>
    <row r="729">
      <c r="C729" s="43"/>
      <c r="E729" s="44"/>
    </row>
    <row r="730">
      <c r="C730" s="43"/>
      <c r="E730" s="44"/>
    </row>
    <row r="731">
      <c r="C731" s="43"/>
      <c r="E731" s="44"/>
    </row>
    <row r="732">
      <c r="C732" s="43"/>
      <c r="E732" s="44"/>
    </row>
    <row r="733">
      <c r="C733" s="43"/>
      <c r="E733" s="44"/>
    </row>
    <row r="734">
      <c r="C734" s="43"/>
      <c r="E734" s="44"/>
    </row>
    <row r="735">
      <c r="C735" s="43"/>
      <c r="E735" s="44"/>
    </row>
    <row r="736">
      <c r="C736" s="43"/>
      <c r="E736" s="44"/>
    </row>
    <row r="737">
      <c r="C737" s="43"/>
      <c r="E737" s="44"/>
    </row>
    <row r="738">
      <c r="C738" s="43"/>
      <c r="E738" s="44"/>
    </row>
    <row r="739">
      <c r="C739" s="43"/>
      <c r="E739" s="44"/>
    </row>
    <row r="740">
      <c r="C740" s="43"/>
      <c r="E740" s="44"/>
    </row>
    <row r="741">
      <c r="C741" s="43"/>
      <c r="E741" s="44"/>
    </row>
    <row r="742">
      <c r="C742" s="43"/>
      <c r="E742" s="44"/>
    </row>
    <row r="743">
      <c r="C743" s="43"/>
      <c r="E743" s="44"/>
    </row>
    <row r="744">
      <c r="C744" s="43"/>
      <c r="E744" s="44"/>
    </row>
    <row r="745">
      <c r="C745" s="43"/>
      <c r="E745" s="44"/>
    </row>
    <row r="746">
      <c r="C746" s="43"/>
      <c r="E746" s="44"/>
    </row>
    <row r="747">
      <c r="C747" s="43"/>
      <c r="E747" s="44"/>
    </row>
    <row r="748">
      <c r="C748" s="43"/>
      <c r="E748" s="44"/>
    </row>
    <row r="749">
      <c r="C749" s="43"/>
      <c r="E749" s="44"/>
    </row>
    <row r="750">
      <c r="C750" s="43"/>
      <c r="E750" s="44"/>
    </row>
    <row r="751">
      <c r="C751" s="43"/>
      <c r="E751" s="44"/>
    </row>
    <row r="752">
      <c r="C752" s="43"/>
      <c r="E752" s="44"/>
    </row>
    <row r="753">
      <c r="C753" s="43"/>
      <c r="E753" s="44"/>
    </row>
    <row r="754">
      <c r="C754" s="43"/>
      <c r="E754" s="44"/>
    </row>
    <row r="755">
      <c r="C755" s="43"/>
      <c r="E755" s="44"/>
    </row>
    <row r="756">
      <c r="C756" s="43"/>
      <c r="E756" s="44"/>
    </row>
    <row r="757">
      <c r="C757" s="43"/>
      <c r="E757" s="44"/>
    </row>
    <row r="758">
      <c r="C758" s="43"/>
      <c r="E758" s="44"/>
    </row>
    <row r="759">
      <c r="C759" s="43"/>
      <c r="E759" s="44"/>
    </row>
    <row r="760">
      <c r="C760" s="43"/>
      <c r="E760" s="44"/>
    </row>
    <row r="761">
      <c r="C761" s="43"/>
      <c r="E761" s="44"/>
    </row>
    <row r="762">
      <c r="C762" s="43"/>
      <c r="E762" s="44"/>
    </row>
    <row r="763">
      <c r="C763" s="43"/>
      <c r="E763" s="44"/>
    </row>
    <row r="764">
      <c r="C764" s="43"/>
      <c r="E764" s="44"/>
    </row>
    <row r="765">
      <c r="C765" s="43"/>
      <c r="E765" s="44"/>
    </row>
    <row r="766">
      <c r="C766" s="43"/>
      <c r="E766" s="44"/>
    </row>
    <row r="767">
      <c r="C767" s="43"/>
      <c r="E767" s="44"/>
    </row>
    <row r="768">
      <c r="C768" s="43"/>
      <c r="E768" s="44"/>
    </row>
    <row r="769">
      <c r="C769" s="43"/>
      <c r="E769" s="44"/>
    </row>
    <row r="770">
      <c r="C770" s="43"/>
      <c r="E770" s="44"/>
    </row>
    <row r="771">
      <c r="C771" s="43"/>
      <c r="E771" s="44"/>
    </row>
    <row r="772">
      <c r="C772" s="43"/>
      <c r="E772" s="44"/>
    </row>
    <row r="773">
      <c r="C773" s="43"/>
      <c r="E773" s="44"/>
    </row>
    <row r="774">
      <c r="C774" s="43"/>
      <c r="E774" s="44"/>
    </row>
    <row r="775">
      <c r="C775" s="43"/>
      <c r="E775" s="44"/>
    </row>
    <row r="776">
      <c r="C776" s="43"/>
      <c r="E776" s="44"/>
    </row>
    <row r="777">
      <c r="C777" s="43"/>
      <c r="E777" s="44"/>
    </row>
    <row r="778">
      <c r="C778" s="43"/>
      <c r="E778" s="44"/>
    </row>
    <row r="779">
      <c r="C779" s="43"/>
      <c r="E779" s="44"/>
    </row>
    <row r="780">
      <c r="C780" s="43"/>
      <c r="E780" s="44"/>
    </row>
    <row r="781">
      <c r="C781" s="43"/>
      <c r="E781" s="44"/>
    </row>
    <row r="782">
      <c r="C782" s="43"/>
      <c r="E782" s="44"/>
    </row>
    <row r="783">
      <c r="C783" s="43"/>
      <c r="E783" s="44"/>
    </row>
    <row r="784">
      <c r="C784" s="43"/>
      <c r="E784" s="44"/>
    </row>
    <row r="785">
      <c r="C785" s="43"/>
      <c r="E785" s="44"/>
    </row>
    <row r="786">
      <c r="C786" s="43"/>
      <c r="E786" s="44"/>
    </row>
    <row r="787">
      <c r="C787" s="43"/>
      <c r="E787" s="44"/>
    </row>
    <row r="788">
      <c r="C788" s="43"/>
      <c r="E788" s="44"/>
    </row>
    <row r="789">
      <c r="C789" s="43"/>
      <c r="E789" s="44"/>
    </row>
    <row r="790">
      <c r="C790" s="43"/>
      <c r="E790" s="44"/>
    </row>
    <row r="791">
      <c r="C791" s="43"/>
      <c r="E791" s="44"/>
    </row>
    <row r="792">
      <c r="C792" s="43"/>
      <c r="E792" s="44"/>
    </row>
    <row r="793">
      <c r="C793" s="43"/>
      <c r="E793" s="44"/>
    </row>
    <row r="794">
      <c r="C794" s="43"/>
      <c r="E794" s="44"/>
    </row>
    <row r="795">
      <c r="C795" s="43"/>
      <c r="E795" s="44"/>
    </row>
    <row r="796">
      <c r="C796" s="43"/>
      <c r="E796" s="44"/>
    </row>
    <row r="797">
      <c r="C797" s="43"/>
      <c r="E797" s="44"/>
    </row>
    <row r="798">
      <c r="C798" s="43"/>
      <c r="E798" s="44"/>
    </row>
    <row r="799">
      <c r="C799" s="43"/>
      <c r="E799" s="44"/>
    </row>
    <row r="800">
      <c r="C800" s="43"/>
      <c r="E800" s="44"/>
    </row>
    <row r="801">
      <c r="C801" s="43"/>
      <c r="E801" s="44"/>
    </row>
    <row r="802">
      <c r="C802" s="43"/>
      <c r="E802" s="44"/>
    </row>
    <row r="803">
      <c r="C803" s="43"/>
      <c r="E803" s="44"/>
    </row>
    <row r="804">
      <c r="C804" s="43"/>
      <c r="E804" s="44"/>
    </row>
    <row r="805">
      <c r="C805" s="43"/>
      <c r="E805" s="44"/>
    </row>
    <row r="806">
      <c r="C806" s="43"/>
      <c r="E806" s="44"/>
    </row>
    <row r="807">
      <c r="C807" s="43"/>
      <c r="E807" s="44"/>
    </row>
    <row r="808">
      <c r="C808" s="43"/>
      <c r="E808" s="44"/>
    </row>
    <row r="809">
      <c r="C809" s="43"/>
      <c r="E809" s="44"/>
    </row>
    <row r="810">
      <c r="C810" s="43"/>
      <c r="E810" s="44"/>
    </row>
    <row r="811">
      <c r="C811" s="43"/>
      <c r="E811" s="44"/>
    </row>
    <row r="812">
      <c r="C812" s="43"/>
      <c r="E812" s="44"/>
    </row>
    <row r="813">
      <c r="C813" s="43"/>
      <c r="E813" s="44"/>
    </row>
    <row r="814">
      <c r="C814" s="43"/>
      <c r="E814" s="44"/>
    </row>
    <row r="815">
      <c r="C815" s="43"/>
      <c r="E815" s="44"/>
    </row>
    <row r="816">
      <c r="C816" s="43"/>
      <c r="E816" s="44"/>
    </row>
    <row r="817">
      <c r="C817" s="43"/>
      <c r="E817" s="44"/>
    </row>
    <row r="818">
      <c r="C818" s="43"/>
      <c r="E818" s="44"/>
    </row>
    <row r="819">
      <c r="C819" s="43"/>
      <c r="E819" s="44"/>
    </row>
    <row r="820">
      <c r="C820" s="43"/>
      <c r="E820" s="44"/>
    </row>
    <row r="821">
      <c r="C821" s="43"/>
      <c r="E821" s="44"/>
    </row>
    <row r="822">
      <c r="C822" s="43"/>
      <c r="E822" s="44"/>
    </row>
    <row r="823">
      <c r="C823" s="43"/>
      <c r="E823" s="44"/>
    </row>
    <row r="824">
      <c r="C824" s="43"/>
      <c r="E824" s="44"/>
    </row>
    <row r="825">
      <c r="C825" s="43"/>
      <c r="E825" s="44"/>
    </row>
    <row r="826">
      <c r="C826" s="43"/>
      <c r="E826" s="44"/>
    </row>
    <row r="827">
      <c r="C827" s="43"/>
      <c r="E827" s="44"/>
    </row>
    <row r="828">
      <c r="C828" s="43"/>
      <c r="E828" s="44"/>
    </row>
    <row r="829">
      <c r="C829" s="43"/>
      <c r="E829" s="44"/>
    </row>
    <row r="830">
      <c r="C830" s="43"/>
      <c r="E830" s="44"/>
    </row>
    <row r="831">
      <c r="C831" s="43"/>
      <c r="E831" s="44"/>
    </row>
    <row r="832">
      <c r="C832" s="43"/>
      <c r="E832" s="44"/>
    </row>
    <row r="833">
      <c r="C833" s="43"/>
      <c r="E833" s="44"/>
    </row>
    <row r="834">
      <c r="C834" s="43"/>
      <c r="E834" s="44"/>
    </row>
    <row r="835">
      <c r="C835" s="43"/>
      <c r="E835" s="44"/>
    </row>
    <row r="836">
      <c r="C836" s="43"/>
      <c r="E836" s="44"/>
    </row>
    <row r="837">
      <c r="C837" s="43"/>
      <c r="E837" s="44"/>
    </row>
    <row r="838">
      <c r="C838" s="43"/>
      <c r="E838" s="44"/>
    </row>
    <row r="839">
      <c r="C839" s="43"/>
      <c r="E839" s="44"/>
    </row>
    <row r="840">
      <c r="C840" s="43"/>
      <c r="E840" s="44"/>
    </row>
    <row r="841">
      <c r="C841" s="43"/>
      <c r="E841" s="44"/>
    </row>
    <row r="842">
      <c r="C842" s="43"/>
      <c r="E842" s="44"/>
    </row>
    <row r="843">
      <c r="C843" s="43"/>
      <c r="E843" s="44"/>
    </row>
    <row r="844">
      <c r="C844" s="43"/>
      <c r="E844" s="44"/>
    </row>
    <row r="845">
      <c r="C845" s="43"/>
      <c r="E845" s="44"/>
    </row>
    <row r="846">
      <c r="C846" s="43"/>
      <c r="E846" s="44"/>
    </row>
    <row r="847">
      <c r="C847" s="43"/>
      <c r="E847" s="44"/>
    </row>
    <row r="848">
      <c r="C848" s="43"/>
      <c r="E848" s="44"/>
    </row>
    <row r="849">
      <c r="C849" s="43"/>
      <c r="E849" s="44"/>
    </row>
    <row r="850">
      <c r="C850" s="43"/>
      <c r="E850" s="44"/>
    </row>
    <row r="851">
      <c r="C851" s="43"/>
      <c r="E851" s="44"/>
    </row>
    <row r="852">
      <c r="C852" s="43"/>
      <c r="E852" s="44"/>
    </row>
    <row r="853">
      <c r="C853" s="43"/>
      <c r="E853" s="44"/>
    </row>
    <row r="854">
      <c r="C854" s="43"/>
      <c r="E854" s="44"/>
    </row>
    <row r="855">
      <c r="C855" s="43"/>
      <c r="E855" s="44"/>
    </row>
    <row r="856">
      <c r="C856" s="43"/>
      <c r="E856" s="44"/>
    </row>
    <row r="857">
      <c r="C857" s="43"/>
      <c r="E857" s="44"/>
    </row>
    <row r="858">
      <c r="C858" s="43"/>
      <c r="E858" s="44"/>
    </row>
    <row r="859">
      <c r="C859" s="43"/>
      <c r="E859" s="44"/>
    </row>
    <row r="860">
      <c r="C860" s="43"/>
      <c r="E860" s="44"/>
    </row>
    <row r="861">
      <c r="C861" s="43"/>
      <c r="E861" s="44"/>
    </row>
    <row r="862">
      <c r="C862" s="43"/>
      <c r="E862" s="44"/>
    </row>
    <row r="863">
      <c r="C863" s="43"/>
      <c r="E863" s="44"/>
    </row>
    <row r="864">
      <c r="C864" s="43"/>
      <c r="E864" s="44"/>
    </row>
    <row r="865">
      <c r="C865" s="43"/>
      <c r="E865" s="44"/>
    </row>
    <row r="866">
      <c r="C866" s="43"/>
      <c r="E866" s="44"/>
    </row>
    <row r="867">
      <c r="C867" s="43"/>
      <c r="E867" s="44"/>
    </row>
    <row r="868">
      <c r="C868" s="43"/>
      <c r="E868" s="44"/>
    </row>
    <row r="869">
      <c r="C869" s="43"/>
      <c r="E869" s="44"/>
    </row>
    <row r="870">
      <c r="C870" s="43"/>
      <c r="E870" s="44"/>
    </row>
    <row r="871">
      <c r="C871" s="43"/>
      <c r="E871" s="44"/>
    </row>
    <row r="872">
      <c r="C872" s="43"/>
      <c r="E872" s="44"/>
    </row>
    <row r="873">
      <c r="C873" s="43"/>
      <c r="E873" s="44"/>
    </row>
    <row r="874">
      <c r="C874" s="43"/>
      <c r="E874" s="44"/>
    </row>
    <row r="875">
      <c r="C875" s="43"/>
      <c r="E875" s="44"/>
    </row>
    <row r="876">
      <c r="C876" s="43"/>
      <c r="E876" s="44"/>
    </row>
    <row r="877">
      <c r="C877" s="43"/>
      <c r="E877" s="44"/>
    </row>
    <row r="878">
      <c r="C878" s="43"/>
      <c r="E878" s="44"/>
    </row>
    <row r="879">
      <c r="C879" s="43"/>
      <c r="E879" s="44"/>
    </row>
    <row r="880">
      <c r="C880" s="43"/>
      <c r="E880" s="44"/>
    </row>
    <row r="881">
      <c r="C881" s="43"/>
      <c r="E881" s="44"/>
    </row>
    <row r="882">
      <c r="C882" s="43"/>
      <c r="E882" s="44"/>
    </row>
    <row r="883">
      <c r="C883" s="43"/>
      <c r="E883" s="44"/>
    </row>
    <row r="884">
      <c r="C884" s="43"/>
      <c r="E884" s="44"/>
    </row>
    <row r="885">
      <c r="C885" s="43"/>
      <c r="E885" s="44"/>
    </row>
    <row r="886">
      <c r="C886" s="43"/>
      <c r="E886" s="44"/>
    </row>
    <row r="887">
      <c r="C887" s="43"/>
      <c r="E887" s="44"/>
    </row>
    <row r="888">
      <c r="C888" s="43"/>
      <c r="E888" s="44"/>
    </row>
    <row r="889">
      <c r="C889" s="43"/>
      <c r="E889" s="44"/>
    </row>
    <row r="890">
      <c r="C890" s="43"/>
      <c r="E890" s="44"/>
    </row>
    <row r="891">
      <c r="C891" s="43"/>
      <c r="E891" s="44"/>
    </row>
    <row r="892">
      <c r="C892" s="43"/>
      <c r="E892" s="44"/>
    </row>
    <row r="893">
      <c r="C893" s="43"/>
      <c r="E893" s="44"/>
    </row>
    <row r="894">
      <c r="C894" s="43"/>
      <c r="E894" s="44"/>
    </row>
    <row r="895">
      <c r="C895" s="43"/>
      <c r="E895" s="44"/>
    </row>
    <row r="896">
      <c r="C896" s="43"/>
      <c r="E896" s="44"/>
    </row>
    <row r="897">
      <c r="C897" s="43"/>
      <c r="E897" s="44"/>
    </row>
    <row r="898">
      <c r="C898" s="43"/>
      <c r="E898" s="44"/>
    </row>
    <row r="899">
      <c r="C899" s="43"/>
      <c r="E899" s="44"/>
    </row>
    <row r="900">
      <c r="C900" s="43"/>
      <c r="E900" s="44"/>
    </row>
    <row r="901">
      <c r="C901" s="43"/>
      <c r="E901" s="44"/>
    </row>
    <row r="902">
      <c r="C902" s="43"/>
      <c r="E902" s="44"/>
    </row>
    <row r="903">
      <c r="C903" s="43"/>
      <c r="E903" s="44"/>
    </row>
    <row r="904">
      <c r="C904" s="43"/>
      <c r="E904" s="44"/>
    </row>
    <row r="905">
      <c r="C905" s="43"/>
      <c r="E905" s="44"/>
    </row>
    <row r="906">
      <c r="C906" s="43"/>
      <c r="E906" s="44"/>
    </row>
    <row r="907">
      <c r="C907" s="43"/>
      <c r="E907" s="44"/>
    </row>
    <row r="908">
      <c r="C908" s="43"/>
      <c r="E908" s="44"/>
    </row>
    <row r="909">
      <c r="C909" s="43"/>
      <c r="E909" s="44"/>
    </row>
    <row r="910">
      <c r="C910" s="43"/>
      <c r="E910" s="44"/>
    </row>
    <row r="911">
      <c r="C911" s="43"/>
      <c r="E911" s="44"/>
    </row>
    <row r="912">
      <c r="C912" s="43"/>
      <c r="E912" s="44"/>
    </row>
    <row r="913">
      <c r="C913" s="43"/>
      <c r="E913" s="44"/>
    </row>
    <row r="914">
      <c r="C914" s="43"/>
      <c r="E914" s="44"/>
    </row>
    <row r="915">
      <c r="C915" s="43"/>
      <c r="E915" s="44"/>
    </row>
    <row r="916">
      <c r="C916" s="43"/>
      <c r="E916" s="44"/>
    </row>
    <row r="917">
      <c r="C917" s="43"/>
      <c r="E917" s="44"/>
    </row>
    <row r="918">
      <c r="C918" s="43"/>
      <c r="E918" s="44"/>
    </row>
    <row r="919">
      <c r="C919" s="43"/>
      <c r="E919" s="44"/>
    </row>
    <row r="920">
      <c r="C920" s="43"/>
      <c r="E920" s="44"/>
    </row>
    <row r="921">
      <c r="C921" s="43"/>
      <c r="E921" s="44"/>
    </row>
    <row r="922">
      <c r="C922" s="43"/>
      <c r="E922" s="44"/>
    </row>
    <row r="923">
      <c r="C923" s="43"/>
      <c r="E923" s="44"/>
    </row>
    <row r="924">
      <c r="C924" s="43"/>
      <c r="E924" s="44"/>
    </row>
    <row r="925">
      <c r="C925" s="43"/>
      <c r="E925" s="44"/>
    </row>
    <row r="926">
      <c r="C926" s="43"/>
      <c r="E926" s="44"/>
    </row>
    <row r="927">
      <c r="C927" s="43"/>
      <c r="E927" s="44"/>
    </row>
    <row r="928">
      <c r="C928" s="43"/>
      <c r="E928" s="44"/>
    </row>
    <row r="929">
      <c r="C929" s="43"/>
      <c r="E929" s="44"/>
    </row>
    <row r="930">
      <c r="C930" s="43"/>
      <c r="E930" s="44"/>
    </row>
    <row r="931">
      <c r="C931" s="43"/>
      <c r="E931" s="44"/>
    </row>
    <row r="932">
      <c r="C932" s="43"/>
      <c r="E932" s="44"/>
    </row>
    <row r="933">
      <c r="C933" s="43"/>
      <c r="E933" s="44"/>
    </row>
    <row r="934">
      <c r="C934" s="43"/>
      <c r="E934" s="44"/>
    </row>
    <row r="935">
      <c r="C935" s="43"/>
      <c r="E935" s="44"/>
    </row>
    <row r="936">
      <c r="C936" s="43"/>
      <c r="E936" s="44"/>
    </row>
    <row r="937">
      <c r="C937" s="43"/>
      <c r="E937" s="44"/>
    </row>
    <row r="938">
      <c r="C938" s="43"/>
      <c r="E938" s="44"/>
    </row>
    <row r="939">
      <c r="C939" s="43"/>
      <c r="E939" s="44"/>
    </row>
    <row r="940">
      <c r="C940" s="43"/>
      <c r="E940" s="44"/>
    </row>
    <row r="941">
      <c r="C941" s="43"/>
      <c r="E941" s="44"/>
    </row>
    <row r="942">
      <c r="C942" s="43"/>
      <c r="E942" s="44"/>
    </row>
    <row r="943">
      <c r="C943" s="43"/>
      <c r="E943" s="44"/>
    </row>
    <row r="944">
      <c r="C944" s="43"/>
      <c r="E944" s="44"/>
    </row>
    <row r="945">
      <c r="C945" s="43"/>
      <c r="E945" s="44"/>
    </row>
    <row r="946">
      <c r="C946" s="43"/>
      <c r="E946" s="44"/>
    </row>
    <row r="947">
      <c r="C947" s="43"/>
      <c r="E947" s="44"/>
    </row>
    <row r="948">
      <c r="C948" s="43"/>
      <c r="E948" s="44"/>
    </row>
    <row r="949">
      <c r="C949" s="43"/>
      <c r="E949" s="44"/>
    </row>
    <row r="950">
      <c r="C950" s="43"/>
      <c r="E950" s="44"/>
    </row>
    <row r="951">
      <c r="C951" s="43"/>
      <c r="E951" s="44"/>
    </row>
    <row r="952">
      <c r="C952" s="43"/>
      <c r="E952" s="44"/>
    </row>
    <row r="953">
      <c r="C953" s="43"/>
      <c r="E953" s="44"/>
    </row>
    <row r="954">
      <c r="C954" s="43"/>
      <c r="E954" s="44"/>
    </row>
    <row r="955">
      <c r="C955" s="43"/>
      <c r="E955" s="44"/>
    </row>
    <row r="956">
      <c r="C956" s="43"/>
      <c r="E956" s="44"/>
    </row>
    <row r="957">
      <c r="C957" s="43"/>
      <c r="E957" s="44"/>
    </row>
    <row r="958">
      <c r="C958" s="43"/>
      <c r="E958" s="44"/>
    </row>
    <row r="959">
      <c r="C959" s="43"/>
      <c r="E959" s="44"/>
    </row>
    <row r="960">
      <c r="C960" s="43"/>
      <c r="E960" s="44"/>
    </row>
    <row r="961">
      <c r="C961" s="43"/>
      <c r="E961" s="44"/>
    </row>
    <row r="962">
      <c r="C962" s="43"/>
      <c r="E962" s="44"/>
    </row>
    <row r="963">
      <c r="C963" s="43"/>
      <c r="E963" s="44"/>
    </row>
    <row r="964">
      <c r="C964" s="43"/>
      <c r="E964" s="44"/>
    </row>
    <row r="965">
      <c r="C965" s="43"/>
      <c r="E965" s="44"/>
    </row>
    <row r="966">
      <c r="C966" s="43"/>
      <c r="E966" s="44"/>
    </row>
    <row r="967">
      <c r="C967" s="43"/>
      <c r="E967" s="44"/>
    </row>
    <row r="968">
      <c r="C968" s="43"/>
      <c r="E968" s="44"/>
    </row>
    <row r="969">
      <c r="C969" s="43"/>
      <c r="E969" s="44"/>
    </row>
    <row r="970">
      <c r="C970" s="43"/>
      <c r="E970" s="44"/>
    </row>
    <row r="971">
      <c r="C971" s="43"/>
      <c r="E971" s="44"/>
    </row>
    <row r="972">
      <c r="C972" s="43"/>
      <c r="E972" s="44"/>
    </row>
    <row r="973">
      <c r="C973" s="43"/>
      <c r="E973" s="44"/>
    </row>
    <row r="974">
      <c r="C974" s="43"/>
      <c r="E974" s="44"/>
    </row>
    <row r="975">
      <c r="C975" s="43"/>
      <c r="E975" s="44"/>
    </row>
    <row r="976">
      <c r="C976" s="43"/>
      <c r="E976" s="44"/>
    </row>
    <row r="977">
      <c r="C977" s="43"/>
      <c r="E977" s="44"/>
    </row>
    <row r="978">
      <c r="C978" s="43"/>
      <c r="E978" s="44"/>
    </row>
    <row r="979">
      <c r="C979" s="43"/>
      <c r="E979" s="44"/>
    </row>
    <row r="980">
      <c r="C980" s="43"/>
      <c r="E980" s="44"/>
    </row>
    <row r="981">
      <c r="C981" s="43"/>
      <c r="E981" s="44"/>
    </row>
    <row r="982">
      <c r="C982" s="43"/>
      <c r="E982" s="44"/>
    </row>
    <row r="983">
      <c r="C983" s="43"/>
      <c r="E983" s="44"/>
    </row>
    <row r="984">
      <c r="C984" s="43"/>
      <c r="E984" s="44"/>
    </row>
    <row r="985">
      <c r="C985" s="43"/>
      <c r="E985" s="44"/>
    </row>
    <row r="986">
      <c r="C986" s="43"/>
      <c r="E986" s="44"/>
    </row>
    <row r="987">
      <c r="C987" s="43"/>
      <c r="E987" s="44"/>
    </row>
    <row r="988">
      <c r="C988" s="43"/>
      <c r="E988" s="44"/>
    </row>
    <row r="989">
      <c r="C989" s="43"/>
      <c r="E989" s="44"/>
    </row>
    <row r="990">
      <c r="C990" s="43"/>
      <c r="E990" s="44"/>
    </row>
    <row r="991">
      <c r="C991" s="43"/>
      <c r="E991" s="44"/>
    </row>
    <row r="992">
      <c r="C992" s="43"/>
      <c r="E992" s="44"/>
    </row>
    <row r="993">
      <c r="C993" s="43"/>
      <c r="E993" s="44"/>
    </row>
    <row r="994">
      <c r="C994" s="43"/>
      <c r="E994" s="44"/>
    </row>
    <row r="995">
      <c r="C995" s="43"/>
      <c r="E995" s="44"/>
    </row>
    <row r="996">
      <c r="C996" s="43"/>
      <c r="E996" s="44"/>
    </row>
    <row r="997">
      <c r="C997" s="43"/>
      <c r="E997" s="44"/>
    </row>
    <row r="998">
      <c r="C998" s="43"/>
      <c r="E998" s="44"/>
    </row>
    <row r="999">
      <c r="C999" s="43"/>
      <c r="E999" s="44"/>
    </row>
    <row r="1000">
      <c r="C1000" s="43"/>
      <c r="E1000" s="44"/>
    </row>
  </sheetData>
  <mergeCells count="30">
    <mergeCell ref="A1:F1"/>
    <mergeCell ref="A2:B2"/>
    <mergeCell ref="A4:B4"/>
    <mergeCell ref="A12:B12"/>
    <mergeCell ref="A24:B24"/>
    <mergeCell ref="A26:B26"/>
    <mergeCell ref="A28:B28"/>
    <mergeCell ref="A33:B33"/>
    <mergeCell ref="A38:B38"/>
    <mergeCell ref="A43:B43"/>
    <mergeCell ref="A48:B48"/>
    <mergeCell ref="A53:B53"/>
    <mergeCell ref="A58:B58"/>
    <mergeCell ref="A63:B63"/>
    <mergeCell ref="A68:B68"/>
    <mergeCell ref="A73:B73"/>
    <mergeCell ref="A74:B74"/>
    <mergeCell ref="A75:B75"/>
    <mergeCell ref="A77:B77"/>
    <mergeCell ref="A89:B89"/>
    <mergeCell ref="A97:B97"/>
    <mergeCell ref="A127:B127"/>
    <mergeCell ref="A128:B128"/>
    <mergeCell ref="A110:B110"/>
    <mergeCell ref="A116:B116"/>
    <mergeCell ref="A118:C118"/>
    <mergeCell ref="A121:B121"/>
    <mergeCell ref="A124:B124"/>
    <mergeCell ref="A125:B125"/>
    <mergeCell ref="A126:B126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0" max="10" width="41.5"/>
  </cols>
  <sheetData>
    <row r="1">
      <c r="A1" s="45" t="s">
        <v>80</v>
      </c>
      <c r="B1" s="45" t="s">
        <v>81</v>
      </c>
      <c r="C1" s="45" t="s">
        <v>82</v>
      </c>
      <c r="D1" s="45" t="s">
        <v>83</v>
      </c>
      <c r="E1" s="45" t="s">
        <v>84</v>
      </c>
      <c r="F1" s="45" t="s">
        <v>71</v>
      </c>
      <c r="G1" s="45" t="s">
        <v>85</v>
      </c>
      <c r="H1" s="45" t="s">
        <v>86</v>
      </c>
      <c r="I1" s="45" t="s">
        <v>87</v>
      </c>
      <c r="J1" s="45" t="s">
        <v>88</v>
      </c>
      <c r="K1" s="45" t="s">
        <v>89</v>
      </c>
      <c r="L1" s="45" t="s">
        <v>90</v>
      </c>
      <c r="M1" s="45" t="s">
        <v>91</v>
      </c>
      <c r="N1" s="45" t="s">
        <v>92</v>
      </c>
      <c r="O1" s="45" t="s">
        <v>93</v>
      </c>
    </row>
    <row r="2">
      <c r="A2" s="46" t="s">
        <v>94</v>
      </c>
      <c r="B2" s="47" t="s">
        <v>95</v>
      </c>
      <c r="C2" s="47" t="s">
        <v>96</v>
      </c>
      <c r="D2" s="47">
        <v>-67.75</v>
      </c>
      <c r="E2" s="47">
        <v>0.0</v>
      </c>
      <c r="F2" s="48">
        <v>-67.75</v>
      </c>
      <c r="G2" s="47" t="s">
        <v>97</v>
      </c>
      <c r="H2" s="49">
        <v>45019.209027777775</v>
      </c>
      <c r="I2" s="49">
        <v>45020.0</v>
      </c>
      <c r="J2" s="47" t="s">
        <v>98</v>
      </c>
      <c r="K2" s="50"/>
      <c r="L2" s="50"/>
      <c r="M2" s="49">
        <v>45020.0</v>
      </c>
      <c r="N2" s="50"/>
      <c r="O2" s="50"/>
    </row>
    <row r="3">
      <c r="A3" s="46" t="s">
        <v>99</v>
      </c>
      <c r="B3" s="47" t="s">
        <v>100</v>
      </c>
      <c r="C3" s="47" t="s">
        <v>101</v>
      </c>
      <c r="D3" s="47">
        <v>70.0</v>
      </c>
      <c r="E3" s="47">
        <v>2.25</v>
      </c>
      <c r="F3" s="48">
        <v>67.75</v>
      </c>
      <c r="G3" s="47" t="s">
        <v>97</v>
      </c>
      <c r="H3" s="49">
        <v>45016.67569444444</v>
      </c>
      <c r="I3" s="49">
        <v>45020.0</v>
      </c>
      <c r="J3" s="51" t="s">
        <v>102</v>
      </c>
      <c r="K3" s="47">
        <v>70.0</v>
      </c>
      <c r="L3" s="47" t="s">
        <v>97</v>
      </c>
      <c r="M3" s="49">
        <v>45020.0</v>
      </c>
      <c r="N3" s="47" t="s">
        <v>103</v>
      </c>
      <c r="O3" s="47" t="s">
        <v>104</v>
      </c>
    </row>
    <row r="4">
      <c r="A4" s="46" t="s">
        <v>105</v>
      </c>
      <c r="B4" s="47" t="s">
        <v>95</v>
      </c>
      <c r="C4" s="47" t="s">
        <v>106</v>
      </c>
      <c r="D4" s="47">
        <v>-57.72</v>
      </c>
      <c r="E4" s="47">
        <v>0.0</v>
      </c>
      <c r="F4" s="48">
        <v>-57.72</v>
      </c>
      <c r="G4" s="47" t="s">
        <v>97</v>
      </c>
      <c r="H4" s="49">
        <v>45013.225694444445</v>
      </c>
      <c r="I4" s="49">
        <v>45014.0</v>
      </c>
      <c r="J4" s="47" t="s">
        <v>98</v>
      </c>
      <c r="K4" s="50"/>
      <c r="L4" s="50"/>
      <c r="M4" s="49">
        <v>45014.0</v>
      </c>
      <c r="N4" s="50"/>
      <c r="O4" s="50"/>
    </row>
    <row r="5">
      <c r="A5" s="46" t="s">
        <v>107</v>
      </c>
      <c r="B5" s="47" t="s">
        <v>100</v>
      </c>
      <c r="C5" s="47" t="s">
        <v>108</v>
      </c>
      <c r="D5" s="47">
        <v>40.0</v>
      </c>
      <c r="E5" s="47">
        <v>1.42</v>
      </c>
      <c r="F5" s="48">
        <v>38.58</v>
      </c>
      <c r="G5" s="47" t="s">
        <v>97</v>
      </c>
      <c r="H5" s="49">
        <v>45011.76111111111</v>
      </c>
      <c r="I5" s="49">
        <v>45014.0</v>
      </c>
      <c r="J5" s="51" t="s">
        <v>109</v>
      </c>
      <c r="K5" s="47">
        <v>40.0</v>
      </c>
      <c r="L5" s="47" t="s">
        <v>97</v>
      </c>
      <c r="M5" s="49">
        <v>45014.0</v>
      </c>
      <c r="N5" s="47" t="s">
        <v>110</v>
      </c>
      <c r="O5" s="47" t="s">
        <v>104</v>
      </c>
    </row>
    <row r="6">
      <c r="A6" s="46" t="s">
        <v>111</v>
      </c>
      <c r="B6" s="47" t="s">
        <v>100</v>
      </c>
      <c r="C6" s="47" t="s">
        <v>112</v>
      </c>
      <c r="D6" s="47">
        <v>20.0</v>
      </c>
      <c r="E6" s="47">
        <v>0.86</v>
      </c>
      <c r="F6" s="48">
        <v>19.14</v>
      </c>
      <c r="G6" s="47" t="s">
        <v>97</v>
      </c>
      <c r="H6" s="49">
        <v>45011.64027777778</v>
      </c>
      <c r="I6" s="49">
        <v>45014.0</v>
      </c>
      <c r="J6" s="51" t="s">
        <v>113</v>
      </c>
      <c r="K6" s="47">
        <v>20.0</v>
      </c>
      <c r="L6" s="47" t="s">
        <v>97</v>
      </c>
      <c r="M6" s="49">
        <v>45014.0</v>
      </c>
      <c r="N6" s="47" t="s">
        <v>114</v>
      </c>
      <c r="O6" s="47" t="s">
        <v>104</v>
      </c>
    </row>
    <row r="7">
      <c r="A7" s="46" t="s">
        <v>115</v>
      </c>
      <c r="B7" s="47" t="s">
        <v>95</v>
      </c>
      <c r="C7" s="47" t="s">
        <v>116</v>
      </c>
      <c r="D7" s="47">
        <v>-135.19</v>
      </c>
      <c r="E7" s="47">
        <v>0.0</v>
      </c>
      <c r="F7" s="48">
        <v>-135.19</v>
      </c>
      <c r="G7" s="47" t="s">
        <v>97</v>
      </c>
      <c r="H7" s="49">
        <v>45008.15833333333</v>
      </c>
      <c r="I7" s="49">
        <v>45009.0</v>
      </c>
      <c r="J7" s="47" t="s">
        <v>98</v>
      </c>
      <c r="K7" s="50"/>
      <c r="L7" s="50"/>
      <c r="M7" s="49">
        <v>45009.0</v>
      </c>
      <c r="N7" s="50"/>
      <c r="O7" s="50"/>
    </row>
    <row r="8">
      <c r="A8" s="46" t="s">
        <v>117</v>
      </c>
      <c r="B8" s="47" t="s">
        <v>100</v>
      </c>
      <c r="C8" s="47" t="s">
        <v>118</v>
      </c>
      <c r="D8" s="47">
        <v>40.0</v>
      </c>
      <c r="E8" s="47">
        <v>1.42</v>
      </c>
      <c r="F8" s="48">
        <v>38.58</v>
      </c>
      <c r="G8" s="47" t="s">
        <v>97</v>
      </c>
      <c r="H8" s="49">
        <v>45007.89166666667</v>
      </c>
      <c r="I8" s="49">
        <v>45009.0</v>
      </c>
      <c r="J8" s="51" t="s">
        <v>119</v>
      </c>
      <c r="K8" s="47">
        <v>40.0</v>
      </c>
      <c r="L8" s="47" t="s">
        <v>97</v>
      </c>
      <c r="M8" s="49">
        <v>45009.0</v>
      </c>
      <c r="N8" s="47" t="s">
        <v>120</v>
      </c>
      <c r="O8" s="47" t="s">
        <v>104</v>
      </c>
    </row>
    <row r="9">
      <c r="A9" s="46" t="s">
        <v>121</v>
      </c>
      <c r="B9" s="47" t="s">
        <v>100</v>
      </c>
      <c r="C9" s="47" t="s">
        <v>122</v>
      </c>
      <c r="D9" s="47">
        <v>40.0</v>
      </c>
      <c r="E9" s="47">
        <v>1.42</v>
      </c>
      <c r="F9" s="48">
        <v>38.58</v>
      </c>
      <c r="G9" s="47" t="s">
        <v>97</v>
      </c>
      <c r="H9" s="49">
        <v>45007.64166666667</v>
      </c>
      <c r="I9" s="49">
        <v>45009.0</v>
      </c>
      <c r="J9" s="51" t="s">
        <v>123</v>
      </c>
      <c r="K9" s="47">
        <v>40.0</v>
      </c>
      <c r="L9" s="47" t="s">
        <v>97</v>
      </c>
      <c r="M9" s="49">
        <v>45009.0</v>
      </c>
      <c r="N9" s="47" t="s">
        <v>124</v>
      </c>
      <c r="O9" s="47" t="s">
        <v>104</v>
      </c>
    </row>
    <row r="10">
      <c r="A10" s="46" t="s">
        <v>125</v>
      </c>
      <c r="B10" s="47" t="s">
        <v>95</v>
      </c>
      <c r="C10" s="47" t="s">
        <v>126</v>
      </c>
      <c r="D10" s="47">
        <v>-135.19</v>
      </c>
      <c r="E10" s="47">
        <v>0.0</v>
      </c>
      <c r="F10" s="48">
        <v>-135.19</v>
      </c>
      <c r="G10" s="47" t="s">
        <v>97</v>
      </c>
      <c r="H10" s="49">
        <v>45007.114583333336</v>
      </c>
      <c r="I10" s="49">
        <v>45008.0</v>
      </c>
      <c r="J10" s="47" t="s">
        <v>98</v>
      </c>
      <c r="K10" s="50"/>
      <c r="L10" s="50"/>
      <c r="M10" s="49">
        <v>45008.0</v>
      </c>
      <c r="N10" s="50"/>
      <c r="O10" s="50"/>
    </row>
    <row r="11">
      <c r="A11" s="46" t="s">
        <v>127</v>
      </c>
      <c r="B11" s="47" t="s">
        <v>100</v>
      </c>
      <c r="C11" s="47" t="s">
        <v>128</v>
      </c>
      <c r="D11" s="47">
        <v>60.0</v>
      </c>
      <c r="E11" s="47">
        <v>1.97</v>
      </c>
      <c r="F11" s="48">
        <v>58.03</v>
      </c>
      <c r="G11" s="47" t="s">
        <v>97</v>
      </c>
      <c r="H11" s="49">
        <v>45007.080555555556</v>
      </c>
      <c r="I11" s="49">
        <v>45009.0</v>
      </c>
      <c r="J11" s="51" t="s">
        <v>129</v>
      </c>
      <c r="K11" s="47">
        <v>60.0</v>
      </c>
      <c r="L11" s="47" t="s">
        <v>97</v>
      </c>
      <c r="M11" s="49">
        <v>45009.0</v>
      </c>
      <c r="N11" s="47" t="s">
        <v>130</v>
      </c>
      <c r="O11" s="47" t="s">
        <v>104</v>
      </c>
    </row>
    <row r="12">
      <c r="A12" s="46" t="s">
        <v>131</v>
      </c>
      <c r="B12" s="47" t="s">
        <v>100</v>
      </c>
      <c r="C12" s="47" t="s">
        <v>132</v>
      </c>
      <c r="D12" s="47">
        <v>40.0</v>
      </c>
      <c r="E12" s="47">
        <v>1.42</v>
      </c>
      <c r="F12" s="48">
        <v>38.58</v>
      </c>
      <c r="G12" s="47" t="s">
        <v>97</v>
      </c>
      <c r="H12" s="49">
        <v>45006.947916666664</v>
      </c>
      <c r="I12" s="49">
        <v>45008.0</v>
      </c>
      <c r="J12" s="51" t="s">
        <v>133</v>
      </c>
      <c r="K12" s="47">
        <v>40.0</v>
      </c>
      <c r="L12" s="47" t="s">
        <v>97</v>
      </c>
      <c r="M12" s="49">
        <v>45008.0</v>
      </c>
      <c r="N12" s="47" t="s">
        <v>134</v>
      </c>
      <c r="O12" s="47" t="s">
        <v>104</v>
      </c>
    </row>
    <row r="13">
      <c r="A13" s="46" t="s">
        <v>135</v>
      </c>
      <c r="B13" s="47" t="s">
        <v>100</v>
      </c>
      <c r="C13" s="47" t="s">
        <v>136</v>
      </c>
      <c r="D13" s="47">
        <v>40.0</v>
      </c>
      <c r="E13" s="47">
        <v>1.42</v>
      </c>
      <c r="F13" s="48">
        <v>38.58</v>
      </c>
      <c r="G13" s="47" t="s">
        <v>97</v>
      </c>
      <c r="H13" s="49">
        <v>45006.48888888889</v>
      </c>
      <c r="I13" s="49">
        <v>45008.0</v>
      </c>
      <c r="J13" s="51" t="s">
        <v>137</v>
      </c>
      <c r="K13" s="47">
        <v>40.0</v>
      </c>
      <c r="L13" s="47" t="s">
        <v>97</v>
      </c>
      <c r="M13" s="49">
        <v>45008.0</v>
      </c>
      <c r="N13" s="47" t="s">
        <v>138</v>
      </c>
      <c r="O13" s="47" t="s">
        <v>104</v>
      </c>
    </row>
    <row r="14">
      <c r="A14" s="46" t="s">
        <v>139</v>
      </c>
      <c r="B14" s="47" t="s">
        <v>95</v>
      </c>
      <c r="C14" s="47" t="s">
        <v>140</v>
      </c>
      <c r="D14" s="47">
        <v>-115.44</v>
      </c>
      <c r="E14" s="47">
        <v>0.0</v>
      </c>
      <c r="F14" s="48">
        <v>-115.44</v>
      </c>
      <c r="G14" s="47" t="s">
        <v>97</v>
      </c>
      <c r="H14" s="49">
        <v>45006.17083333333</v>
      </c>
      <c r="I14" s="49">
        <v>45007.0</v>
      </c>
      <c r="J14" s="47" t="s">
        <v>98</v>
      </c>
      <c r="K14" s="50"/>
      <c r="L14" s="50"/>
      <c r="M14" s="49">
        <v>45007.0</v>
      </c>
      <c r="N14" s="50"/>
      <c r="O14" s="50"/>
    </row>
    <row r="15">
      <c r="A15" s="46" t="s">
        <v>141</v>
      </c>
      <c r="B15" s="47" t="s">
        <v>100</v>
      </c>
      <c r="C15" s="47" t="s">
        <v>142</v>
      </c>
      <c r="D15" s="47">
        <v>60.0</v>
      </c>
      <c r="E15" s="47">
        <v>1.97</v>
      </c>
      <c r="F15" s="48">
        <v>58.03</v>
      </c>
      <c r="G15" s="47" t="s">
        <v>97</v>
      </c>
      <c r="H15" s="49">
        <v>45006.03680555556</v>
      </c>
      <c r="I15" s="49">
        <v>45008.0</v>
      </c>
      <c r="J15" s="51" t="s">
        <v>143</v>
      </c>
      <c r="K15" s="47">
        <v>60.0</v>
      </c>
      <c r="L15" s="47" t="s">
        <v>97</v>
      </c>
      <c r="M15" s="49">
        <v>45008.0</v>
      </c>
      <c r="N15" s="47" t="s">
        <v>144</v>
      </c>
      <c r="O15" s="47" t="s">
        <v>104</v>
      </c>
    </row>
    <row r="16">
      <c r="A16" s="46" t="s">
        <v>145</v>
      </c>
      <c r="B16" s="47" t="s">
        <v>95</v>
      </c>
      <c r="C16" s="47" t="s">
        <v>146</v>
      </c>
      <c r="D16" s="47">
        <v>-96.3</v>
      </c>
      <c r="E16" s="47">
        <v>0.0</v>
      </c>
      <c r="F16" s="48">
        <v>-96.3</v>
      </c>
      <c r="G16" s="47" t="s">
        <v>97</v>
      </c>
      <c r="H16" s="49">
        <v>45005.13125</v>
      </c>
      <c r="I16" s="49">
        <v>45006.0</v>
      </c>
      <c r="J16" s="47" t="s">
        <v>98</v>
      </c>
      <c r="K16" s="50"/>
      <c r="L16" s="50"/>
      <c r="M16" s="49">
        <v>45006.0</v>
      </c>
      <c r="N16" s="50"/>
      <c r="O16" s="50"/>
    </row>
    <row r="17">
      <c r="A17" s="46" t="s">
        <v>147</v>
      </c>
      <c r="B17" s="47" t="s">
        <v>100</v>
      </c>
      <c r="C17" s="47" t="s">
        <v>148</v>
      </c>
      <c r="D17" s="47">
        <v>20.0</v>
      </c>
      <c r="E17" s="47">
        <v>0.86</v>
      </c>
      <c r="F17" s="48">
        <v>19.14</v>
      </c>
      <c r="G17" s="47" t="s">
        <v>97</v>
      </c>
      <c r="H17" s="49">
        <v>45004.96666666667</v>
      </c>
      <c r="I17" s="49">
        <v>45007.0</v>
      </c>
      <c r="J17" s="51" t="s">
        <v>149</v>
      </c>
      <c r="K17" s="47">
        <v>20.0</v>
      </c>
      <c r="L17" s="47" t="s">
        <v>97</v>
      </c>
      <c r="M17" s="49">
        <v>45007.0</v>
      </c>
      <c r="N17" s="47" t="s">
        <v>150</v>
      </c>
      <c r="O17" s="47" t="s">
        <v>104</v>
      </c>
    </row>
    <row r="18">
      <c r="A18" s="46" t="s">
        <v>151</v>
      </c>
      <c r="B18" s="47" t="s">
        <v>100</v>
      </c>
      <c r="C18" s="47" t="s">
        <v>152</v>
      </c>
      <c r="D18" s="47">
        <v>40.0</v>
      </c>
      <c r="E18" s="47">
        <v>1.42</v>
      </c>
      <c r="F18" s="48">
        <v>38.58</v>
      </c>
      <c r="G18" s="47" t="s">
        <v>97</v>
      </c>
      <c r="H18" s="49">
        <v>45004.94305555556</v>
      </c>
      <c r="I18" s="49">
        <v>45007.0</v>
      </c>
      <c r="J18" s="51" t="s">
        <v>153</v>
      </c>
      <c r="K18" s="47">
        <v>40.0</v>
      </c>
      <c r="L18" s="47" t="s">
        <v>97</v>
      </c>
      <c r="M18" s="49">
        <v>45007.0</v>
      </c>
      <c r="N18" s="47" t="s">
        <v>154</v>
      </c>
      <c r="O18" s="47" t="s">
        <v>104</v>
      </c>
    </row>
    <row r="19">
      <c r="A19" s="46" t="s">
        <v>155</v>
      </c>
      <c r="B19" s="47" t="s">
        <v>100</v>
      </c>
      <c r="C19" s="47" t="s">
        <v>156</v>
      </c>
      <c r="D19" s="47">
        <v>20.0</v>
      </c>
      <c r="E19" s="47">
        <v>0.86</v>
      </c>
      <c r="F19" s="48">
        <v>19.14</v>
      </c>
      <c r="G19" s="47" t="s">
        <v>97</v>
      </c>
      <c r="H19" s="49">
        <v>45004.92986111111</v>
      </c>
      <c r="I19" s="49">
        <v>45007.0</v>
      </c>
      <c r="J19" s="51" t="s">
        <v>157</v>
      </c>
      <c r="K19" s="47">
        <v>20.0</v>
      </c>
      <c r="L19" s="47" t="s">
        <v>97</v>
      </c>
      <c r="M19" s="49">
        <v>45007.0</v>
      </c>
      <c r="N19" s="47" t="s">
        <v>158</v>
      </c>
      <c r="O19" s="47" t="s">
        <v>104</v>
      </c>
    </row>
    <row r="20">
      <c r="A20" s="46" t="s">
        <v>159</v>
      </c>
      <c r="B20" s="47" t="s">
        <v>100</v>
      </c>
      <c r="C20" s="47" t="s">
        <v>160</v>
      </c>
      <c r="D20" s="47">
        <v>40.0</v>
      </c>
      <c r="E20" s="47">
        <v>1.42</v>
      </c>
      <c r="F20" s="48">
        <v>38.58</v>
      </c>
      <c r="G20" s="47" t="s">
        <v>97</v>
      </c>
      <c r="H20" s="49">
        <v>45004.83819444444</v>
      </c>
      <c r="I20" s="49">
        <v>45007.0</v>
      </c>
      <c r="J20" s="51" t="s">
        <v>161</v>
      </c>
      <c r="K20" s="47">
        <v>40.0</v>
      </c>
      <c r="L20" s="47" t="s">
        <v>97</v>
      </c>
      <c r="M20" s="49">
        <v>45007.0</v>
      </c>
      <c r="N20" s="47" t="s">
        <v>162</v>
      </c>
      <c r="O20" s="47" t="s">
        <v>104</v>
      </c>
    </row>
    <row r="21">
      <c r="A21" s="46" t="s">
        <v>163</v>
      </c>
      <c r="B21" s="47" t="s">
        <v>95</v>
      </c>
      <c r="C21" s="47" t="s">
        <v>164</v>
      </c>
      <c r="D21" s="47">
        <v>-401.31</v>
      </c>
      <c r="E21" s="47">
        <v>0.0</v>
      </c>
      <c r="F21" s="52">
        <v>-401.31</v>
      </c>
      <c r="G21" s="47" t="s">
        <v>97</v>
      </c>
      <c r="H21" s="49">
        <v>45004.08541666667</v>
      </c>
      <c r="I21" s="49">
        <v>45005.0</v>
      </c>
      <c r="J21" s="47" t="s">
        <v>98</v>
      </c>
      <c r="K21" s="50"/>
      <c r="L21" s="50"/>
      <c r="M21" s="49">
        <v>45005.0</v>
      </c>
      <c r="N21" s="50"/>
      <c r="O21" s="50"/>
    </row>
    <row r="22">
      <c r="A22" s="46" t="s">
        <v>165</v>
      </c>
      <c r="B22" s="47" t="s">
        <v>100</v>
      </c>
      <c r="C22" s="47" t="s">
        <v>166</v>
      </c>
      <c r="D22" s="47">
        <v>40.0</v>
      </c>
      <c r="E22" s="47">
        <v>1.42</v>
      </c>
      <c r="F22" s="48">
        <v>38.58</v>
      </c>
      <c r="G22" s="47" t="s">
        <v>97</v>
      </c>
      <c r="H22" s="49">
        <v>45002.95486111111</v>
      </c>
      <c r="I22" s="49">
        <v>45006.0</v>
      </c>
      <c r="J22" s="51" t="s">
        <v>167</v>
      </c>
      <c r="K22" s="47">
        <v>40.0</v>
      </c>
      <c r="L22" s="47" t="s">
        <v>97</v>
      </c>
      <c r="M22" s="49">
        <v>45006.0</v>
      </c>
      <c r="N22" s="47" t="s">
        <v>168</v>
      </c>
      <c r="O22" s="47" t="s">
        <v>104</v>
      </c>
    </row>
    <row r="23">
      <c r="A23" s="46" t="s">
        <v>169</v>
      </c>
      <c r="B23" s="47" t="s">
        <v>100</v>
      </c>
      <c r="C23" s="47" t="s">
        <v>170</v>
      </c>
      <c r="D23" s="47">
        <v>20.0</v>
      </c>
      <c r="E23" s="47">
        <v>0.86</v>
      </c>
      <c r="F23" s="48">
        <v>19.14</v>
      </c>
      <c r="G23" s="47" t="s">
        <v>97</v>
      </c>
      <c r="H23" s="49">
        <v>45002.80138888889</v>
      </c>
      <c r="I23" s="49">
        <v>45006.0</v>
      </c>
      <c r="J23" s="51" t="s">
        <v>171</v>
      </c>
      <c r="K23" s="47">
        <v>20.0</v>
      </c>
      <c r="L23" s="47" t="s">
        <v>97</v>
      </c>
      <c r="M23" s="49">
        <v>45006.0</v>
      </c>
      <c r="N23" s="47" t="s">
        <v>172</v>
      </c>
      <c r="O23" s="47" t="s">
        <v>104</v>
      </c>
    </row>
    <row r="24">
      <c r="A24" s="46" t="s">
        <v>173</v>
      </c>
      <c r="B24" s="47" t="s">
        <v>100</v>
      </c>
      <c r="C24" s="47" t="s">
        <v>174</v>
      </c>
      <c r="D24" s="47">
        <v>40.0</v>
      </c>
      <c r="E24" s="47">
        <v>1.42</v>
      </c>
      <c r="F24" s="48">
        <v>38.58</v>
      </c>
      <c r="G24" s="47" t="s">
        <v>97</v>
      </c>
      <c r="H24" s="49">
        <v>45002.478472222225</v>
      </c>
      <c r="I24" s="49">
        <v>45006.0</v>
      </c>
      <c r="J24" s="51" t="s">
        <v>175</v>
      </c>
      <c r="K24" s="47">
        <v>40.0</v>
      </c>
      <c r="L24" s="47" t="s">
        <v>97</v>
      </c>
      <c r="M24" s="49">
        <v>45006.0</v>
      </c>
      <c r="N24" s="47" t="s">
        <v>176</v>
      </c>
      <c r="O24" s="47" t="s">
        <v>104</v>
      </c>
    </row>
    <row r="25">
      <c r="A25" s="46" t="s">
        <v>177</v>
      </c>
      <c r="B25" s="47" t="s">
        <v>100</v>
      </c>
      <c r="C25" s="47" t="s">
        <v>178</v>
      </c>
      <c r="D25" s="47">
        <v>40.0</v>
      </c>
      <c r="E25" s="47">
        <v>1.42</v>
      </c>
      <c r="F25" s="52">
        <v>38.58</v>
      </c>
      <c r="G25" s="47" t="s">
        <v>97</v>
      </c>
      <c r="H25" s="49">
        <v>45001.97777777778</v>
      </c>
      <c r="I25" s="49">
        <v>45005.0</v>
      </c>
      <c r="J25" s="51" t="s">
        <v>179</v>
      </c>
      <c r="K25" s="47">
        <v>40.0</v>
      </c>
      <c r="L25" s="47" t="s">
        <v>97</v>
      </c>
      <c r="M25" s="49">
        <v>45005.0</v>
      </c>
      <c r="N25" s="47" t="s">
        <v>180</v>
      </c>
      <c r="O25" s="47" t="s">
        <v>104</v>
      </c>
    </row>
    <row r="26">
      <c r="A26" s="46" t="s">
        <v>181</v>
      </c>
      <c r="B26" s="47" t="s">
        <v>100</v>
      </c>
      <c r="C26" s="47" t="s">
        <v>182</v>
      </c>
      <c r="D26" s="47">
        <v>40.0</v>
      </c>
      <c r="E26" s="47">
        <v>1.42</v>
      </c>
      <c r="F26" s="52">
        <v>38.58</v>
      </c>
      <c r="G26" s="47" t="s">
        <v>97</v>
      </c>
      <c r="H26" s="49">
        <v>45001.96805555555</v>
      </c>
      <c r="I26" s="49">
        <v>45005.0</v>
      </c>
      <c r="J26" s="51" t="s">
        <v>183</v>
      </c>
      <c r="K26" s="47">
        <v>40.0</v>
      </c>
      <c r="L26" s="47" t="s">
        <v>97</v>
      </c>
      <c r="M26" s="49">
        <v>45005.0</v>
      </c>
      <c r="N26" s="47" t="s">
        <v>184</v>
      </c>
      <c r="O26" s="47" t="s">
        <v>104</v>
      </c>
    </row>
    <row r="27">
      <c r="A27" s="46" t="s">
        <v>185</v>
      </c>
      <c r="B27" s="47" t="s">
        <v>100</v>
      </c>
      <c r="C27" s="47" t="s">
        <v>186</v>
      </c>
      <c r="D27" s="47">
        <v>20.0</v>
      </c>
      <c r="E27" s="47">
        <v>0.86</v>
      </c>
      <c r="F27" s="52">
        <v>19.14</v>
      </c>
      <c r="G27" s="47" t="s">
        <v>97</v>
      </c>
      <c r="H27" s="49">
        <v>45001.78402777778</v>
      </c>
      <c r="I27" s="49">
        <v>45005.0</v>
      </c>
      <c r="J27" s="51" t="s">
        <v>187</v>
      </c>
      <c r="K27" s="47">
        <v>20.0</v>
      </c>
      <c r="L27" s="47" t="s">
        <v>97</v>
      </c>
      <c r="M27" s="49">
        <v>45005.0</v>
      </c>
      <c r="N27" s="47" t="s">
        <v>188</v>
      </c>
      <c r="O27" s="47" t="s">
        <v>104</v>
      </c>
    </row>
    <row r="28">
      <c r="A28" s="46" t="s">
        <v>189</v>
      </c>
      <c r="B28" s="47" t="s">
        <v>100</v>
      </c>
      <c r="C28" s="47" t="s">
        <v>190</v>
      </c>
      <c r="D28" s="47">
        <v>40.0</v>
      </c>
      <c r="E28" s="47">
        <v>1.42</v>
      </c>
      <c r="F28" s="52">
        <v>38.58</v>
      </c>
      <c r="G28" s="47" t="s">
        <v>97</v>
      </c>
      <c r="H28" s="49">
        <v>45001.77222222222</v>
      </c>
      <c r="I28" s="49">
        <v>45005.0</v>
      </c>
      <c r="J28" s="51" t="s">
        <v>191</v>
      </c>
      <c r="K28" s="47">
        <v>40.0</v>
      </c>
      <c r="L28" s="47" t="s">
        <v>97</v>
      </c>
      <c r="M28" s="49">
        <v>45005.0</v>
      </c>
      <c r="N28" s="47" t="s">
        <v>192</v>
      </c>
      <c r="O28" s="47" t="s">
        <v>104</v>
      </c>
    </row>
    <row r="29">
      <c r="A29" s="46" t="s">
        <v>193</v>
      </c>
      <c r="B29" s="47" t="s">
        <v>100</v>
      </c>
      <c r="C29" s="47" t="s">
        <v>194</v>
      </c>
      <c r="D29" s="47">
        <v>20.0</v>
      </c>
      <c r="E29" s="47">
        <v>0.86</v>
      </c>
      <c r="F29" s="52">
        <v>19.14</v>
      </c>
      <c r="G29" s="47" t="s">
        <v>97</v>
      </c>
      <c r="H29" s="49">
        <v>45001.745833333334</v>
      </c>
      <c r="I29" s="49">
        <v>45005.0</v>
      </c>
      <c r="J29" s="51" t="s">
        <v>195</v>
      </c>
      <c r="K29" s="47">
        <v>20.0</v>
      </c>
      <c r="L29" s="47" t="s">
        <v>97</v>
      </c>
      <c r="M29" s="49">
        <v>45005.0</v>
      </c>
      <c r="N29" s="47" t="s">
        <v>196</v>
      </c>
      <c r="O29" s="47" t="s">
        <v>104</v>
      </c>
    </row>
    <row r="30">
      <c r="A30" s="46" t="s">
        <v>197</v>
      </c>
      <c r="B30" s="47" t="s">
        <v>100</v>
      </c>
      <c r="C30" s="47" t="s">
        <v>198</v>
      </c>
      <c r="D30" s="47">
        <v>60.0</v>
      </c>
      <c r="E30" s="47">
        <v>1.97</v>
      </c>
      <c r="F30" s="52">
        <v>58.03</v>
      </c>
      <c r="G30" s="47" t="s">
        <v>97</v>
      </c>
      <c r="H30" s="49">
        <v>45001.611805555556</v>
      </c>
      <c r="I30" s="49">
        <v>45005.0</v>
      </c>
      <c r="J30" s="51" t="s">
        <v>199</v>
      </c>
      <c r="K30" s="47">
        <v>60.0</v>
      </c>
      <c r="L30" s="47" t="s">
        <v>97</v>
      </c>
      <c r="M30" s="49">
        <v>45005.0</v>
      </c>
      <c r="N30" s="47" t="s">
        <v>200</v>
      </c>
      <c r="O30" s="47" t="s">
        <v>104</v>
      </c>
    </row>
    <row r="31">
      <c r="A31" s="46" t="s">
        <v>201</v>
      </c>
      <c r="B31" s="47" t="s">
        <v>95</v>
      </c>
      <c r="C31" s="47" t="s">
        <v>202</v>
      </c>
      <c r="D31" s="47">
        <v>-135.2</v>
      </c>
      <c r="E31" s="47">
        <v>0.0</v>
      </c>
      <c r="F31" s="48">
        <v>-135.2</v>
      </c>
      <c r="G31" s="47" t="s">
        <v>97</v>
      </c>
      <c r="H31" s="49">
        <v>45001.18958333333</v>
      </c>
      <c r="I31" s="49">
        <v>45002.0</v>
      </c>
      <c r="J31" s="47" t="s">
        <v>98</v>
      </c>
      <c r="K31" s="50"/>
      <c r="L31" s="50"/>
      <c r="M31" s="49">
        <v>45002.0</v>
      </c>
      <c r="N31" s="50"/>
      <c r="O31" s="50"/>
    </row>
    <row r="32">
      <c r="A32" s="46" t="s">
        <v>203</v>
      </c>
      <c r="B32" s="47" t="s">
        <v>100</v>
      </c>
      <c r="C32" s="47" t="s">
        <v>204</v>
      </c>
      <c r="D32" s="47">
        <v>195.0</v>
      </c>
      <c r="E32" s="47">
        <v>5.74</v>
      </c>
      <c r="F32" s="52">
        <v>189.26</v>
      </c>
      <c r="G32" s="47" t="s">
        <v>97</v>
      </c>
      <c r="H32" s="49">
        <v>45001.035416666666</v>
      </c>
      <c r="I32" s="49">
        <v>45005.0</v>
      </c>
      <c r="J32" s="51" t="s">
        <v>205</v>
      </c>
      <c r="K32" s="47">
        <v>195.0</v>
      </c>
      <c r="L32" s="47" t="s">
        <v>97</v>
      </c>
      <c r="M32" s="49">
        <v>45005.0</v>
      </c>
      <c r="N32" s="47" t="s">
        <v>206</v>
      </c>
      <c r="O32" s="47" t="s">
        <v>104</v>
      </c>
    </row>
    <row r="33">
      <c r="A33" s="46" t="s">
        <v>207</v>
      </c>
      <c r="B33" s="47" t="s">
        <v>100</v>
      </c>
      <c r="C33" s="47" t="s">
        <v>208</v>
      </c>
      <c r="D33" s="47">
        <v>60.0</v>
      </c>
      <c r="E33" s="47">
        <v>1.97</v>
      </c>
      <c r="F33" s="48">
        <v>58.03</v>
      </c>
      <c r="G33" s="47" t="s">
        <v>97</v>
      </c>
      <c r="H33" s="49">
        <v>45000.73819444444</v>
      </c>
      <c r="I33" s="49">
        <v>45002.0</v>
      </c>
      <c r="J33" s="51" t="s">
        <v>209</v>
      </c>
      <c r="K33" s="47">
        <v>60.0</v>
      </c>
      <c r="L33" s="47" t="s">
        <v>97</v>
      </c>
      <c r="M33" s="49">
        <v>45002.0</v>
      </c>
      <c r="N33" s="47" t="s">
        <v>210</v>
      </c>
      <c r="O33" s="47" t="s">
        <v>104</v>
      </c>
    </row>
    <row r="34">
      <c r="A34" s="46" t="s">
        <v>211</v>
      </c>
      <c r="B34" s="47" t="s">
        <v>100</v>
      </c>
      <c r="C34" s="47" t="s">
        <v>212</v>
      </c>
      <c r="D34" s="47">
        <v>60.0</v>
      </c>
      <c r="E34" s="47">
        <v>1.97</v>
      </c>
      <c r="F34" s="48">
        <v>58.03</v>
      </c>
      <c r="G34" s="47" t="s">
        <v>97</v>
      </c>
      <c r="H34" s="49">
        <v>45000.60555555556</v>
      </c>
      <c r="I34" s="49">
        <v>45002.0</v>
      </c>
      <c r="J34" s="51" t="s">
        <v>213</v>
      </c>
      <c r="K34" s="47">
        <v>60.0</v>
      </c>
      <c r="L34" s="47" t="s">
        <v>97</v>
      </c>
      <c r="M34" s="49">
        <v>45002.0</v>
      </c>
      <c r="N34" s="47" t="s">
        <v>214</v>
      </c>
      <c r="O34" s="47" t="s">
        <v>104</v>
      </c>
    </row>
    <row r="35">
      <c r="A35" s="46" t="s">
        <v>215</v>
      </c>
      <c r="B35" s="47" t="s">
        <v>100</v>
      </c>
      <c r="C35" s="47" t="s">
        <v>216</v>
      </c>
      <c r="D35" s="47">
        <v>20.0</v>
      </c>
      <c r="E35" s="47">
        <v>0.86</v>
      </c>
      <c r="F35" s="48">
        <v>19.14</v>
      </c>
      <c r="G35" s="47" t="s">
        <v>97</v>
      </c>
      <c r="H35" s="49">
        <v>45000.59583333333</v>
      </c>
      <c r="I35" s="49">
        <v>45002.0</v>
      </c>
      <c r="J35" s="51" t="s">
        <v>217</v>
      </c>
      <c r="K35" s="47">
        <v>20.0</v>
      </c>
      <c r="L35" s="47" t="s">
        <v>97</v>
      </c>
      <c r="M35" s="49">
        <v>45002.0</v>
      </c>
      <c r="N35" s="47" t="s">
        <v>218</v>
      </c>
      <c r="O35" s="47" t="s">
        <v>104</v>
      </c>
    </row>
    <row r="36">
      <c r="A36" s="46" t="s">
        <v>219</v>
      </c>
      <c r="B36" s="47" t="s">
        <v>95</v>
      </c>
      <c r="C36" s="47" t="s">
        <v>220</v>
      </c>
      <c r="D36" s="47">
        <v>-19.14</v>
      </c>
      <c r="E36" s="47">
        <v>0.0</v>
      </c>
      <c r="F36" s="48">
        <v>-19.14</v>
      </c>
      <c r="G36" s="47" t="s">
        <v>97</v>
      </c>
      <c r="H36" s="49">
        <v>45000.18125</v>
      </c>
      <c r="I36" s="49">
        <v>45001.0</v>
      </c>
      <c r="J36" s="47" t="s">
        <v>98</v>
      </c>
      <c r="K36" s="50"/>
      <c r="L36" s="50"/>
      <c r="M36" s="49">
        <v>45001.0</v>
      </c>
      <c r="N36" s="50"/>
      <c r="O36" s="50"/>
    </row>
    <row r="37">
      <c r="A37" s="46" t="s">
        <v>221</v>
      </c>
      <c r="B37" s="47" t="s">
        <v>100</v>
      </c>
      <c r="C37" s="47" t="s">
        <v>222</v>
      </c>
      <c r="D37" s="47">
        <v>20.0</v>
      </c>
      <c r="E37" s="47">
        <v>0.86</v>
      </c>
      <c r="F37" s="48">
        <v>19.14</v>
      </c>
      <c r="G37" s="47" t="s">
        <v>97</v>
      </c>
      <c r="H37" s="49">
        <v>44999.694444444445</v>
      </c>
      <c r="I37" s="49">
        <v>45001.0</v>
      </c>
      <c r="J37" s="51" t="s">
        <v>223</v>
      </c>
      <c r="K37" s="47">
        <v>20.0</v>
      </c>
      <c r="L37" s="47" t="s">
        <v>97</v>
      </c>
      <c r="M37" s="49">
        <v>45001.0</v>
      </c>
      <c r="N37" s="47" t="s">
        <v>224</v>
      </c>
      <c r="O37" s="47" t="s">
        <v>104</v>
      </c>
    </row>
    <row r="38">
      <c r="A38" s="46" t="s">
        <v>225</v>
      </c>
      <c r="B38" s="47" t="s">
        <v>95</v>
      </c>
      <c r="C38" s="47" t="s">
        <v>226</v>
      </c>
      <c r="D38" s="47">
        <v>-462.98</v>
      </c>
      <c r="E38" s="47">
        <v>0.0</v>
      </c>
      <c r="F38" s="48">
        <v>-462.98</v>
      </c>
      <c r="G38" s="47" t="s">
        <v>97</v>
      </c>
      <c r="H38" s="49">
        <v>44999.12847222222</v>
      </c>
      <c r="I38" s="49">
        <v>45000.0</v>
      </c>
      <c r="J38" s="47" t="s">
        <v>98</v>
      </c>
      <c r="K38" s="50"/>
      <c r="L38" s="50"/>
      <c r="M38" s="49">
        <v>45000.0</v>
      </c>
      <c r="N38" s="50"/>
      <c r="O38" s="50"/>
    </row>
    <row r="39">
      <c r="A39" s="46" t="s">
        <v>227</v>
      </c>
      <c r="B39" s="47" t="s">
        <v>100</v>
      </c>
      <c r="C39" s="47" t="s">
        <v>228</v>
      </c>
      <c r="D39" s="47">
        <v>40.0</v>
      </c>
      <c r="E39" s="47">
        <v>1.42</v>
      </c>
      <c r="F39" s="48">
        <v>38.58</v>
      </c>
      <c r="G39" s="47" t="s">
        <v>97</v>
      </c>
      <c r="H39" s="49">
        <v>44998.78402777778</v>
      </c>
      <c r="I39" s="49">
        <v>45000.0</v>
      </c>
      <c r="J39" s="51" t="s">
        <v>229</v>
      </c>
      <c r="K39" s="47">
        <v>40.0</v>
      </c>
      <c r="L39" s="47" t="s">
        <v>97</v>
      </c>
      <c r="M39" s="49">
        <v>45000.0</v>
      </c>
      <c r="N39" s="47" t="s">
        <v>230</v>
      </c>
      <c r="O39" s="47" t="s">
        <v>104</v>
      </c>
    </row>
    <row r="40">
      <c r="A40" s="46" t="s">
        <v>231</v>
      </c>
      <c r="B40" s="47" t="s">
        <v>100</v>
      </c>
      <c r="C40" s="47" t="s">
        <v>232</v>
      </c>
      <c r="D40" s="47">
        <v>40.0</v>
      </c>
      <c r="E40" s="47">
        <v>1.42</v>
      </c>
      <c r="F40" s="48">
        <v>38.58</v>
      </c>
      <c r="G40" s="47" t="s">
        <v>97</v>
      </c>
      <c r="H40" s="49">
        <v>44998.72708333333</v>
      </c>
      <c r="I40" s="49">
        <v>45000.0</v>
      </c>
      <c r="J40" s="51" t="s">
        <v>233</v>
      </c>
      <c r="K40" s="47">
        <v>40.0</v>
      </c>
      <c r="L40" s="47" t="s">
        <v>97</v>
      </c>
      <c r="M40" s="49">
        <v>45000.0</v>
      </c>
      <c r="N40" s="47" t="s">
        <v>234</v>
      </c>
      <c r="O40" s="47" t="s">
        <v>104</v>
      </c>
    </row>
    <row r="41">
      <c r="A41" s="46" t="s">
        <v>235</v>
      </c>
      <c r="B41" s="47" t="s">
        <v>100</v>
      </c>
      <c r="C41" s="47" t="s">
        <v>236</v>
      </c>
      <c r="D41" s="47">
        <v>40.0</v>
      </c>
      <c r="E41" s="47">
        <v>1.42</v>
      </c>
      <c r="F41" s="48">
        <v>38.58</v>
      </c>
      <c r="G41" s="47" t="s">
        <v>97</v>
      </c>
      <c r="H41" s="49">
        <v>44998.62152777778</v>
      </c>
      <c r="I41" s="49">
        <v>45000.0</v>
      </c>
      <c r="J41" s="51" t="s">
        <v>237</v>
      </c>
      <c r="K41" s="47">
        <v>40.0</v>
      </c>
      <c r="L41" s="47" t="s">
        <v>97</v>
      </c>
      <c r="M41" s="49">
        <v>45000.0</v>
      </c>
      <c r="N41" s="47" t="s">
        <v>238</v>
      </c>
      <c r="O41" s="47" t="s">
        <v>104</v>
      </c>
    </row>
    <row r="42">
      <c r="A42" s="46" t="s">
        <v>239</v>
      </c>
      <c r="B42" s="47" t="s">
        <v>100</v>
      </c>
      <c r="C42" s="47" t="s">
        <v>240</v>
      </c>
      <c r="D42" s="47">
        <v>20.0</v>
      </c>
      <c r="E42" s="47">
        <v>0.86</v>
      </c>
      <c r="F42" s="48">
        <v>19.14</v>
      </c>
      <c r="G42" s="47" t="s">
        <v>97</v>
      </c>
      <c r="H42" s="49">
        <v>44998.620833333334</v>
      </c>
      <c r="I42" s="49">
        <v>45000.0</v>
      </c>
      <c r="J42" s="51" t="s">
        <v>241</v>
      </c>
      <c r="K42" s="47">
        <v>20.0</v>
      </c>
      <c r="L42" s="47" t="s">
        <v>97</v>
      </c>
      <c r="M42" s="49">
        <v>45000.0</v>
      </c>
      <c r="N42" s="47" t="s">
        <v>242</v>
      </c>
      <c r="O42" s="47" t="s">
        <v>104</v>
      </c>
    </row>
    <row r="43">
      <c r="A43" s="46" t="s">
        <v>243</v>
      </c>
      <c r="B43" s="47" t="s">
        <v>100</v>
      </c>
      <c r="C43" s="47" t="s">
        <v>244</v>
      </c>
      <c r="D43" s="47">
        <v>40.0</v>
      </c>
      <c r="E43" s="47">
        <v>1.42</v>
      </c>
      <c r="F43" s="48">
        <v>38.58</v>
      </c>
      <c r="G43" s="47" t="s">
        <v>97</v>
      </c>
      <c r="H43" s="49">
        <v>44998.52916666667</v>
      </c>
      <c r="I43" s="49">
        <v>45000.0</v>
      </c>
      <c r="J43" s="51" t="s">
        <v>245</v>
      </c>
      <c r="K43" s="47">
        <v>40.0</v>
      </c>
      <c r="L43" s="47" t="s">
        <v>97</v>
      </c>
      <c r="M43" s="49">
        <v>45000.0</v>
      </c>
      <c r="N43" s="47" t="s">
        <v>246</v>
      </c>
      <c r="O43" s="47" t="s">
        <v>104</v>
      </c>
    </row>
    <row r="44">
      <c r="A44" s="46" t="s">
        <v>247</v>
      </c>
      <c r="B44" s="47" t="s">
        <v>100</v>
      </c>
      <c r="C44" s="47" t="s">
        <v>248</v>
      </c>
      <c r="D44" s="47">
        <v>40.0</v>
      </c>
      <c r="E44" s="47">
        <v>1.42</v>
      </c>
      <c r="F44" s="48">
        <v>38.58</v>
      </c>
      <c r="G44" s="47" t="s">
        <v>97</v>
      </c>
      <c r="H44" s="49">
        <v>44998.25</v>
      </c>
      <c r="I44" s="49">
        <v>45000.0</v>
      </c>
      <c r="J44" s="51" t="s">
        <v>249</v>
      </c>
      <c r="K44" s="47">
        <v>40.0</v>
      </c>
      <c r="L44" s="47" t="s">
        <v>97</v>
      </c>
      <c r="M44" s="49">
        <v>45000.0</v>
      </c>
      <c r="N44" s="47" t="s">
        <v>250</v>
      </c>
      <c r="O44" s="47" t="s">
        <v>104</v>
      </c>
    </row>
    <row r="45">
      <c r="A45" s="46" t="s">
        <v>251</v>
      </c>
      <c r="B45" s="47" t="s">
        <v>95</v>
      </c>
      <c r="C45" s="47" t="s">
        <v>252</v>
      </c>
      <c r="D45" s="47">
        <v>-115.44</v>
      </c>
      <c r="E45" s="47">
        <v>0.0</v>
      </c>
      <c r="F45" s="48">
        <v>-115.44</v>
      </c>
      <c r="G45" s="47" t="s">
        <v>97</v>
      </c>
      <c r="H45" s="49">
        <v>44998.177777777775</v>
      </c>
      <c r="I45" s="49">
        <v>44999.0</v>
      </c>
      <c r="J45" s="47" t="s">
        <v>98</v>
      </c>
      <c r="K45" s="50"/>
      <c r="L45" s="50"/>
      <c r="M45" s="49">
        <v>44999.0</v>
      </c>
      <c r="N45" s="50"/>
      <c r="O45" s="50"/>
    </row>
    <row r="46">
      <c r="A46" s="46" t="s">
        <v>253</v>
      </c>
      <c r="B46" s="47" t="s">
        <v>100</v>
      </c>
      <c r="C46" s="47" t="s">
        <v>254</v>
      </c>
      <c r="D46" s="47">
        <v>20.0</v>
      </c>
      <c r="E46" s="47">
        <v>0.86</v>
      </c>
      <c r="F46" s="48">
        <v>19.14</v>
      </c>
      <c r="G46" s="47" t="s">
        <v>97</v>
      </c>
      <c r="H46" s="49">
        <v>44997.9</v>
      </c>
      <c r="I46" s="49">
        <v>45000.0</v>
      </c>
      <c r="J46" s="51" t="s">
        <v>255</v>
      </c>
      <c r="K46" s="47">
        <v>20.0</v>
      </c>
      <c r="L46" s="47" t="s">
        <v>97</v>
      </c>
      <c r="M46" s="49">
        <v>45000.0</v>
      </c>
      <c r="N46" s="47" t="s">
        <v>256</v>
      </c>
      <c r="O46" s="47" t="s">
        <v>104</v>
      </c>
    </row>
    <row r="47">
      <c r="A47" s="46" t="s">
        <v>257</v>
      </c>
      <c r="B47" s="47" t="s">
        <v>100</v>
      </c>
      <c r="C47" s="47" t="s">
        <v>258</v>
      </c>
      <c r="D47" s="47">
        <v>40.0</v>
      </c>
      <c r="E47" s="47">
        <v>1.42</v>
      </c>
      <c r="F47" s="48">
        <v>38.58</v>
      </c>
      <c r="G47" s="47" t="s">
        <v>97</v>
      </c>
      <c r="H47" s="49">
        <v>44997.81597222222</v>
      </c>
      <c r="I47" s="49">
        <v>45000.0</v>
      </c>
      <c r="J47" s="51" t="s">
        <v>259</v>
      </c>
      <c r="K47" s="47">
        <v>40.0</v>
      </c>
      <c r="L47" s="47" t="s">
        <v>97</v>
      </c>
      <c r="M47" s="49">
        <v>45000.0</v>
      </c>
      <c r="N47" s="47" t="s">
        <v>260</v>
      </c>
      <c r="O47" s="47" t="s">
        <v>104</v>
      </c>
    </row>
    <row r="48">
      <c r="A48" s="46" t="s">
        <v>261</v>
      </c>
      <c r="B48" s="47" t="s">
        <v>95</v>
      </c>
      <c r="C48" s="47" t="s">
        <v>262</v>
      </c>
      <c r="D48" s="47">
        <v>-106.33</v>
      </c>
      <c r="E48" s="47">
        <v>0.0</v>
      </c>
      <c r="F48" s="48">
        <v>-106.33</v>
      </c>
      <c r="G48" s="47" t="s">
        <v>97</v>
      </c>
      <c r="H48" s="49">
        <v>44997.166666666664</v>
      </c>
      <c r="I48" s="49">
        <v>44998.0</v>
      </c>
      <c r="J48" s="47" t="s">
        <v>98</v>
      </c>
      <c r="K48" s="50"/>
      <c r="L48" s="50"/>
      <c r="M48" s="49">
        <v>44998.0</v>
      </c>
      <c r="N48" s="50"/>
      <c r="O48" s="50"/>
    </row>
    <row r="49">
      <c r="A49" s="46" t="s">
        <v>263</v>
      </c>
      <c r="B49" s="47" t="s">
        <v>100</v>
      </c>
      <c r="C49" s="47" t="s">
        <v>264</v>
      </c>
      <c r="D49" s="47">
        <v>60.0</v>
      </c>
      <c r="E49" s="47">
        <v>1.97</v>
      </c>
      <c r="F49" s="48">
        <v>58.03</v>
      </c>
      <c r="G49" s="47" t="s">
        <v>97</v>
      </c>
      <c r="H49" s="49">
        <v>44997.07916666667</v>
      </c>
      <c r="I49" s="49">
        <v>45000.0</v>
      </c>
      <c r="J49" s="51" t="s">
        <v>265</v>
      </c>
      <c r="K49" s="47">
        <v>60.0</v>
      </c>
      <c r="L49" s="47" t="s">
        <v>97</v>
      </c>
      <c r="M49" s="49">
        <v>45000.0</v>
      </c>
      <c r="N49" s="47" t="s">
        <v>266</v>
      </c>
      <c r="O49" s="47" t="s">
        <v>104</v>
      </c>
    </row>
    <row r="50">
      <c r="A50" s="46" t="s">
        <v>267</v>
      </c>
      <c r="B50" s="47" t="s">
        <v>100</v>
      </c>
      <c r="C50" s="47" t="s">
        <v>268</v>
      </c>
      <c r="D50" s="47">
        <v>60.0</v>
      </c>
      <c r="E50" s="47">
        <v>1.97</v>
      </c>
      <c r="F50" s="48">
        <v>58.03</v>
      </c>
      <c r="G50" s="47" t="s">
        <v>97</v>
      </c>
      <c r="H50" s="49">
        <v>44996.73888888889</v>
      </c>
      <c r="I50" s="49">
        <v>45000.0</v>
      </c>
      <c r="J50" s="51" t="s">
        <v>269</v>
      </c>
      <c r="K50" s="47">
        <v>60.0</v>
      </c>
      <c r="L50" s="47" t="s">
        <v>97</v>
      </c>
      <c r="M50" s="49">
        <v>45000.0</v>
      </c>
      <c r="N50" s="47" t="s">
        <v>270</v>
      </c>
      <c r="O50" s="47" t="s">
        <v>104</v>
      </c>
    </row>
    <row r="51">
      <c r="A51" s="46" t="s">
        <v>271</v>
      </c>
      <c r="B51" s="47" t="s">
        <v>100</v>
      </c>
      <c r="C51" s="47" t="s">
        <v>272</v>
      </c>
      <c r="D51" s="47">
        <v>40.0</v>
      </c>
      <c r="E51" s="47">
        <v>1.42</v>
      </c>
      <c r="F51" s="48">
        <v>38.58</v>
      </c>
      <c r="G51" s="47" t="s">
        <v>97</v>
      </c>
      <c r="H51" s="49">
        <v>44996.665972222225</v>
      </c>
      <c r="I51" s="49">
        <v>45000.0</v>
      </c>
      <c r="J51" s="51" t="s">
        <v>273</v>
      </c>
      <c r="K51" s="47">
        <v>40.0</v>
      </c>
      <c r="L51" s="47" t="s">
        <v>97</v>
      </c>
      <c r="M51" s="49">
        <v>45000.0</v>
      </c>
      <c r="N51" s="47" t="s">
        <v>274</v>
      </c>
      <c r="O51" s="47" t="s">
        <v>104</v>
      </c>
    </row>
    <row r="52">
      <c r="A52" s="46" t="s">
        <v>275</v>
      </c>
      <c r="B52" s="47" t="s">
        <v>100</v>
      </c>
      <c r="C52" s="47" t="s">
        <v>276</v>
      </c>
      <c r="D52" s="47">
        <v>40.0</v>
      </c>
      <c r="E52" s="47">
        <v>1.42</v>
      </c>
      <c r="F52" s="48">
        <v>38.58</v>
      </c>
      <c r="G52" s="47" t="s">
        <v>97</v>
      </c>
      <c r="H52" s="49">
        <v>44996.6375</v>
      </c>
      <c r="I52" s="49">
        <v>45000.0</v>
      </c>
      <c r="J52" s="51" t="s">
        <v>277</v>
      </c>
      <c r="K52" s="47">
        <v>40.0</v>
      </c>
      <c r="L52" s="47" t="s">
        <v>97</v>
      </c>
      <c r="M52" s="49">
        <v>45000.0</v>
      </c>
      <c r="N52" s="47" t="s">
        <v>278</v>
      </c>
      <c r="O52" s="47" t="s">
        <v>104</v>
      </c>
    </row>
    <row r="53">
      <c r="A53" s="46" t="s">
        <v>279</v>
      </c>
      <c r="B53" s="47" t="s">
        <v>100</v>
      </c>
      <c r="C53" s="47" t="s">
        <v>280</v>
      </c>
      <c r="D53" s="47">
        <v>40.0</v>
      </c>
      <c r="E53" s="47">
        <v>1.42</v>
      </c>
      <c r="F53" s="48">
        <v>38.58</v>
      </c>
      <c r="G53" s="47" t="s">
        <v>97</v>
      </c>
      <c r="H53" s="49">
        <v>44995.98611111111</v>
      </c>
      <c r="I53" s="49">
        <v>44999.0</v>
      </c>
      <c r="J53" s="51" t="s">
        <v>281</v>
      </c>
      <c r="K53" s="47">
        <v>40.0</v>
      </c>
      <c r="L53" s="47" t="s">
        <v>97</v>
      </c>
      <c r="M53" s="49">
        <v>44999.0</v>
      </c>
      <c r="N53" s="47" t="s">
        <v>282</v>
      </c>
      <c r="O53" s="47" t="s">
        <v>104</v>
      </c>
    </row>
    <row r="54">
      <c r="A54" s="46" t="s">
        <v>283</v>
      </c>
      <c r="B54" s="47" t="s">
        <v>100</v>
      </c>
      <c r="C54" s="47" t="s">
        <v>284</v>
      </c>
      <c r="D54" s="47">
        <v>20.0</v>
      </c>
      <c r="E54" s="47">
        <v>0.86</v>
      </c>
      <c r="F54" s="48">
        <v>19.14</v>
      </c>
      <c r="G54" s="47" t="s">
        <v>97</v>
      </c>
      <c r="H54" s="49">
        <v>44995.91736111111</v>
      </c>
      <c r="I54" s="49">
        <v>44999.0</v>
      </c>
      <c r="J54" s="51" t="s">
        <v>285</v>
      </c>
      <c r="K54" s="47">
        <v>20.0</v>
      </c>
      <c r="L54" s="47" t="s">
        <v>97</v>
      </c>
      <c r="M54" s="49">
        <v>44999.0</v>
      </c>
      <c r="N54" s="47" t="s">
        <v>286</v>
      </c>
      <c r="O54" s="47" t="s">
        <v>104</v>
      </c>
    </row>
    <row r="55">
      <c r="A55" s="46" t="s">
        <v>287</v>
      </c>
      <c r="B55" s="47" t="s">
        <v>100</v>
      </c>
      <c r="C55" s="47" t="s">
        <v>288</v>
      </c>
      <c r="D55" s="47">
        <v>40.0</v>
      </c>
      <c r="E55" s="47">
        <v>1.42</v>
      </c>
      <c r="F55" s="48">
        <v>38.58</v>
      </c>
      <c r="G55" s="47" t="s">
        <v>97</v>
      </c>
      <c r="H55" s="49">
        <v>44995.84722222222</v>
      </c>
      <c r="I55" s="49">
        <v>44999.0</v>
      </c>
      <c r="J55" s="51" t="s">
        <v>289</v>
      </c>
      <c r="K55" s="47">
        <v>40.0</v>
      </c>
      <c r="L55" s="47" t="s">
        <v>97</v>
      </c>
      <c r="M55" s="49">
        <v>44999.0</v>
      </c>
      <c r="N55" s="47" t="s">
        <v>290</v>
      </c>
      <c r="O55" s="47" t="s">
        <v>104</v>
      </c>
    </row>
    <row r="56">
      <c r="A56" s="46" t="s">
        <v>291</v>
      </c>
      <c r="B56" s="47" t="s">
        <v>100</v>
      </c>
      <c r="C56" s="47" t="s">
        <v>292</v>
      </c>
      <c r="D56" s="47">
        <v>20.0</v>
      </c>
      <c r="E56" s="47">
        <v>0.86</v>
      </c>
      <c r="F56" s="48">
        <v>19.14</v>
      </c>
      <c r="G56" s="47" t="s">
        <v>97</v>
      </c>
      <c r="H56" s="49">
        <v>44995.80972222222</v>
      </c>
      <c r="I56" s="49">
        <v>44999.0</v>
      </c>
      <c r="J56" s="51" t="s">
        <v>293</v>
      </c>
      <c r="K56" s="47">
        <v>20.0</v>
      </c>
      <c r="L56" s="47" t="s">
        <v>97</v>
      </c>
      <c r="M56" s="49">
        <v>44999.0</v>
      </c>
      <c r="N56" s="47" t="s">
        <v>294</v>
      </c>
      <c r="O56" s="47" t="s">
        <v>104</v>
      </c>
    </row>
    <row r="57">
      <c r="A57" s="46" t="s">
        <v>295</v>
      </c>
      <c r="B57" s="47" t="s">
        <v>100</v>
      </c>
      <c r="C57" s="47" t="s">
        <v>296</v>
      </c>
      <c r="D57" s="47">
        <v>40.0</v>
      </c>
      <c r="E57" s="47">
        <v>1.42</v>
      </c>
      <c r="F57" s="48">
        <v>38.58</v>
      </c>
      <c r="G57" s="47" t="s">
        <v>97</v>
      </c>
      <c r="H57" s="49">
        <v>44994.66388888889</v>
      </c>
      <c r="I57" s="49">
        <v>44998.0</v>
      </c>
      <c r="J57" s="51" t="s">
        <v>297</v>
      </c>
      <c r="K57" s="47">
        <v>40.0</v>
      </c>
      <c r="L57" s="47" t="s">
        <v>97</v>
      </c>
      <c r="M57" s="49">
        <v>44998.0</v>
      </c>
      <c r="N57" s="47" t="s">
        <v>298</v>
      </c>
      <c r="O57" s="47" t="s">
        <v>104</v>
      </c>
    </row>
    <row r="58">
      <c r="A58" s="46" t="s">
        <v>299</v>
      </c>
      <c r="B58" s="47" t="s">
        <v>100</v>
      </c>
      <c r="C58" s="47" t="s">
        <v>300</v>
      </c>
      <c r="D58" s="47">
        <v>70.0</v>
      </c>
      <c r="E58" s="47">
        <v>2.25</v>
      </c>
      <c r="F58" s="48">
        <v>67.75</v>
      </c>
      <c r="G58" s="47" t="s">
        <v>97</v>
      </c>
      <c r="H58" s="49">
        <v>44994.50069444445</v>
      </c>
      <c r="I58" s="49">
        <v>44998.0</v>
      </c>
      <c r="J58" s="51" t="s">
        <v>301</v>
      </c>
      <c r="K58" s="47">
        <v>70.0</v>
      </c>
      <c r="L58" s="47" t="s">
        <v>97</v>
      </c>
      <c r="M58" s="49">
        <v>44998.0</v>
      </c>
      <c r="N58" s="47" t="s">
        <v>302</v>
      </c>
      <c r="O58" s="47" t="s">
        <v>104</v>
      </c>
    </row>
    <row r="59">
      <c r="A59" s="46" t="s">
        <v>303</v>
      </c>
      <c r="B59" s="47" t="s">
        <v>95</v>
      </c>
      <c r="C59" s="47" t="s">
        <v>304</v>
      </c>
      <c r="D59" s="47">
        <v>-38.58</v>
      </c>
      <c r="E59" s="47">
        <v>0.0</v>
      </c>
      <c r="F59" s="48">
        <v>-38.58</v>
      </c>
      <c r="G59" s="47" t="s">
        <v>97</v>
      </c>
      <c r="H59" s="49">
        <v>44994.20347222222</v>
      </c>
      <c r="I59" s="49">
        <v>44995.0</v>
      </c>
      <c r="J59" s="47" t="s">
        <v>98</v>
      </c>
      <c r="K59" s="50"/>
      <c r="L59" s="50"/>
      <c r="M59" s="49">
        <v>44995.0</v>
      </c>
      <c r="N59" s="50"/>
      <c r="O59" s="50"/>
    </row>
    <row r="60">
      <c r="A60" s="46" t="s">
        <v>305</v>
      </c>
      <c r="B60" s="47" t="s">
        <v>100</v>
      </c>
      <c r="C60" s="47" t="s">
        <v>306</v>
      </c>
      <c r="D60" s="47">
        <v>40.0</v>
      </c>
      <c r="E60" s="47">
        <v>1.42</v>
      </c>
      <c r="F60" s="48">
        <v>38.58</v>
      </c>
      <c r="G60" s="47" t="s">
        <v>97</v>
      </c>
      <c r="H60" s="49">
        <v>44993.646527777775</v>
      </c>
      <c r="I60" s="49">
        <v>44995.0</v>
      </c>
      <c r="J60" s="51" t="s">
        <v>307</v>
      </c>
      <c r="K60" s="47">
        <v>40.0</v>
      </c>
      <c r="L60" s="47" t="s">
        <v>97</v>
      </c>
      <c r="M60" s="49">
        <v>44995.0</v>
      </c>
      <c r="N60" s="47" t="s">
        <v>308</v>
      </c>
      <c r="O60" s="47" t="s">
        <v>104</v>
      </c>
    </row>
    <row r="61">
      <c r="A61" s="46" t="s">
        <v>309</v>
      </c>
      <c r="B61" s="47" t="s">
        <v>95</v>
      </c>
      <c r="C61" s="47" t="s">
        <v>310</v>
      </c>
      <c r="D61" s="47">
        <v>-38.58</v>
      </c>
      <c r="E61" s="47">
        <v>0.0</v>
      </c>
      <c r="F61" s="48">
        <v>-38.58</v>
      </c>
      <c r="G61" s="47" t="s">
        <v>97</v>
      </c>
      <c r="H61" s="49">
        <v>44993.10486111111</v>
      </c>
      <c r="I61" s="49">
        <v>44994.0</v>
      </c>
      <c r="J61" s="47" t="s">
        <v>98</v>
      </c>
      <c r="K61" s="50"/>
      <c r="L61" s="50"/>
      <c r="M61" s="49">
        <v>44994.0</v>
      </c>
      <c r="N61" s="50"/>
      <c r="O61" s="50"/>
    </row>
    <row r="62">
      <c r="A62" s="46" t="s">
        <v>311</v>
      </c>
      <c r="B62" s="47" t="s">
        <v>95</v>
      </c>
      <c r="C62" s="47" t="s">
        <v>312</v>
      </c>
      <c r="D62" s="47">
        <v>-144.61</v>
      </c>
      <c r="E62" s="47">
        <v>0.0</v>
      </c>
      <c r="F62" s="48">
        <v>-144.61</v>
      </c>
      <c r="G62" s="47" t="s">
        <v>97</v>
      </c>
      <c r="H62" s="49">
        <v>44992.14861111111</v>
      </c>
      <c r="I62" s="49">
        <v>44993.0</v>
      </c>
      <c r="J62" s="47" t="s">
        <v>98</v>
      </c>
      <c r="K62" s="50"/>
      <c r="L62" s="50"/>
      <c r="M62" s="49">
        <v>44993.0</v>
      </c>
      <c r="N62" s="50"/>
      <c r="O62" s="50"/>
    </row>
    <row r="63">
      <c r="A63" s="46" t="s">
        <v>313</v>
      </c>
      <c r="B63" s="47" t="s">
        <v>100</v>
      </c>
      <c r="C63" s="47" t="s">
        <v>314</v>
      </c>
      <c r="D63" s="47">
        <v>40.0</v>
      </c>
      <c r="E63" s="47">
        <v>1.42</v>
      </c>
      <c r="F63" s="48">
        <v>38.58</v>
      </c>
      <c r="G63" s="47" t="s">
        <v>97</v>
      </c>
      <c r="H63" s="49">
        <v>44992.08263888889</v>
      </c>
      <c r="I63" s="49">
        <v>44994.0</v>
      </c>
      <c r="J63" s="51" t="s">
        <v>315</v>
      </c>
      <c r="K63" s="47">
        <v>40.0</v>
      </c>
      <c r="L63" s="47" t="s">
        <v>97</v>
      </c>
      <c r="M63" s="49">
        <v>44994.0</v>
      </c>
      <c r="N63" s="47" t="s">
        <v>316</v>
      </c>
      <c r="O63" s="47" t="s">
        <v>104</v>
      </c>
    </row>
    <row r="64">
      <c r="A64" s="46" t="s">
        <v>317</v>
      </c>
      <c r="B64" s="47" t="s">
        <v>100</v>
      </c>
      <c r="C64" s="47" t="s">
        <v>318</v>
      </c>
      <c r="D64" s="47">
        <v>40.0</v>
      </c>
      <c r="E64" s="47">
        <v>1.42</v>
      </c>
      <c r="F64" s="48">
        <v>38.58</v>
      </c>
      <c r="G64" s="47" t="s">
        <v>97</v>
      </c>
      <c r="H64" s="49">
        <v>44991.99722222222</v>
      </c>
      <c r="I64" s="49">
        <v>44993.0</v>
      </c>
      <c r="J64" s="51" t="s">
        <v>319</v>
      </c>
      <c r="K64" s="47">
        <v>40.0</v>
      </c>
      <c r="L64" s="47" t="s">
        <v>97</v>
      </c>
      <c r="M64" s="49">
        <v>44993.0</v>
      </c>
      <c r="N64" s="47" t="s">
        <v>320</v>
      </c>
      <c r="O64" s="47" t="s">
        <v>104</v>
      </c>
    </row>
    <row r="65">
      <c r="A65" s="46" t="s">
        <v>321</v>
      </c>
      <c r="B65" s="47" t="s">
        <v>100</v>
      </c>
      <c r="C65" s="47" t="s">
        <v>322</v>
      </c>
      <c r="D65" s="47">
        <v>20.0</v>
      </c>
      <c r="E65" s="47">
        <v>0.86</v>
      </c>
      <c r="F65" s="48">
        <v>19.14</v>
      </c>
      <c r="G65" s="47" t="s">
        <v>97</v>
      </c>
      <c r="H65" s="49">
        <v>44991.80486111111</v>
      </c>
      <c r="I65" s="49">
        <v>44993.0</v>
      </c>
      <c r="J65" s="51" t="s">
        <v>323</v>
      </c>
      <c r="K65" s="47">
        <v>20.0</v>
      </c>
      <c r="L65" s="47" t="s">
        <v>97</v>
      </c>
      <c r="M65" s="49">
        <v>44993.0</v>
      </c>
      <c r="N65" s="47" t="s">
        <v>324</v>
      </c>
      <c r="O65" s="47" t="s">
        <v>104</v>
      </c>
    </row>
    <row r="66">
      <c r="A66" s="46" t="s">
        <v>325</v>
      </c>
      <c r="B66" s="47" t="s">
        <v>95</v>
      </c>
      <c r="C66" s="47" t="s">
        <v>326</v>
      </c>
      <c r="D66" s="47">
        <v>-395.84</v>
      </c>
      <c r="E66" s="47">
        <v>0.0</v>
      </c>
      <c r="F66" s="48">
        <v>-395.84</v>
      </c>
      <c r="G66" s="47" t="s">
        <v>97</v>
      </c>
      <c r="H66" s="49">
        <v>44991.125</v>
      </c>
      <c r="I66" s="49">
        <v>44992.0</v>
      </c>
      <c r="J66" s="47" t="s">
        <v>98</v>
      </c>
      <c r="K66" s="50"/>
      <c r="L66" s="50"/>
      <c r="M66" s="49">
        <v>44992.0</v>
      </c>
      <c r="N66" s="50"/>
      <c r="O66" s="50"/>
    </row>
    <row r="67">
      <c r="A67" s="46" t="s">
        <v>327</v>
      </c>
      <c r="B67" s="47" t="s">
        <v>100</v>
      </c>
      <c r="C67" s="47" t="s">
        <v>328</v>
      </c>
      <c r="D67" s="47">
        <v>70.0</v>
      </c>
      <c r="E67" s="47">
        <v>2.25</v>
      </c>
      <c r="F67" s="48">
        <v>67.75</v>
      </c>
      <c r="G67" s="47" t="s">
        <v>97</v>
      </c>
      <c r="H67" s="49">
        <v>44990.71805555555</v>
      </c>
      <c r="I67" s="49">
        <v>44993.0</v>
      </c>
      <c r="J67" s="51" t="s">
        <v>329</v>
      </c>
      <c r="K67" s="47">
        <v>70.0</v>
      </c>
      <c r="L67" s="47" t="s">
        <v>97</v>
      </c>
      <c r="M67" s="49">
        <v>44993.0</v>
      </c>
      <c r="N67" s="47" t="s">
        <v>330</v>
      </c>
      <c r="O67" s="47" t="s">
        <v>104</v>
      </c>
    </row>
    <row r="68">
      <c r="A68" s="46" t="s">
        <v>331</v>
      </c>
      <c r="B68" s="47" t="s">
        <v>100</v>
      </c>
      <c r="C68" s="47" t="s">
        <v>332</v>
      </c>
      <c r="D68" s="47">
        <v>20.0</v>
      </c>
      <c r="E68" s="47">
        <v>0.86</v>
      </c>
      <c r="F68" s="48">
        <v>19.14</v>
      </c>
      <c r="G68" s="47" t="s">
        <v>97</v>
      </c>
      <c r="H68" s="49">
        <v>44989.64027777778</v>
      </c>
      <c r="I68" s="49">
        <v>44993.0</v>
      </c>
      <c r="J68" s="51" t="s">
        <v>333</v>
      </c>
      <c r="K68" s="47">
        <v>20.0</v>
      </c>
      <c r="L68" s="47" t="s">
        <v>97</v>
      </c>
      <c r="M68" s="49">
        <v>44993.0</v>
      </c>
      <c r="N68" s="47" t="s">
        <v>334</v>
      </c>
      <c r="O68" s="47" t="s">
        <v>104</v>
      </c>
    </row>
    <row r="69">
      <c r="A69" s="46" t="s">
        <v>335</v>
      </c>
      <c r="B69" s="47" t="s">
        <v>100</v>
      </c>
      <c r="C69" s="47" t="s">
        <v>336</v>
      </c>
      <c r="D69" s="47">
        <v>40.0</v>
      </c>
      <c r="E69" s="47">
        <v>1.42</v>
      </c>
      <c r="F69" s="48">
        <v>38.58</v>
      </c>
      <c r="G69" s="47" t="s">
        <v>97</v>
      </c>
      <c r="H69" s="49">
        <v>44988.97430555556</v>
      </c>
      <c r="I69" s="49">
        <v>44992.0</v>
      </c>
      <c r="J69" s="51" t="s">
        <v>337</v>
      </c>
      <c r="K69" s="47">
        <v>40.0</v>
      </c>
      <c r="L69" s="47" t="s">
        <v>97</v>
      </c>
      <c r="M69" s="49">
        <v>44992.0</v>
      </c>
      <c r="N69" s="47" t="s">
        <v>338</v>
      </c>
      <c r="O69" s="47" t="s">
        <v>104</v>
      </c>
    </row>
    <row r="70">
      <c r="A70" s="46" t="s">
        <v>339</v>
      </c>
      <c r="B70" s="47" t="s">
        <v>100</v>
      </c>
      <c r="C70" s="47" t="s">
        <v>340</v>
      </c>
      <c r="D70" s="47">
        <v>40.0</v>
      </c>
      <c r="E70" s="47">
        <v>1.42</v>
      </c>
      <c r="F70" s="48">
        <v>38.58</v>
      </c>
      <c r="G70" s="47" t="s">
        <v>97</v>
      </c>
      <c r="H70" s="49">
        <v>44988.930555555555</v>
      </c>
      <c r="I70" s="49">
        <v>44992.0</v>
      </c>
      <c r="J70" s="51" t="s">
        <v>341</v>
      </c>
      <c r="K70" s="47">
        <v>40.0</v>
      </c>
      <c r="L70" s="47" t="s">
        <v>97</v>
      </c>
      <c r="M70" s="49">
        <v>44992.0</v>
      </c>
      <c r="N70" s="47" t="s">
        <v>342</v>
      </c>
      <c r="O70" s="47" t="s">
        <v>104</v>
      </c>
    </row>
    <row r="71">
      <c r="A71" s="46" t="s">
        <v>343</v>
      </c>
      <c r="B71" s="47" t="s">
        <v>100</v>
      </c>
      <c r="C71" s="47" t="s">
        <v>344</v>
      </c>
      <c r="D71" s="47">
        <v>40.0</v>
      </c>
      <c r="E71" s="47">
        <v>1.42</v>
      </c>
      <c r="F71" s="48">
        <v>38.58</v>
      </c>
      <c r="G71" s="47" t="s">
        <v>97</v>
      </c>
      <c r="H71" s="49">
        <v>44988.90138888889</v>
      </c>
      <c r="I71" s="49">
        <v>44992.0</v>
      </c>
      <c r="J71" s="51" t="s">
        <v>345</v>
      </c>
      <c r="K71" s="47">
        <v>40.0</v>
      </c>
      <c r="L71" s="47" t="s">
        <v>97</v>
      </c>
      <c r="M71" s="49">
        <v>44992.0</v>
      </c>
      <c r="N71" s="47" t="s">
        <v>346</v>
      </c>
      <c r="O71" s="47" t="s">
        <v>104</v>
      </c>
    </row>
    <row r="72">
      <c r="A72" s="46" t="s">
        <v>347</v>
      </c>
      <c r="B72" s="47" t="s">
        <v>100</v>
      </c>
      <c r="C72" s="47" t="s">
        <v>348</v>
      </c>
      <c r="D72" s="47">
        <v>40.0</v>
      </c>
      <c r="E72" s="47">
        <v>1.42</v>
      </c>
      <c r="F72" s="48">
        <v>38.58</v>
      </c>
      <c r="G72" s="47" t="s">
        <v>97</v>
      </c>
      <c r="H72" s="49">
        <v>44988.88055555556</v>
      </c>
      <c r="I72" s="49">
        <v>44992.0</v>
      </c>
      <c r="J72" s="51" t="s">
        <v>349</v>
      </c>
      <c r="K72" s="47">
        <v>40.0</v>
      </c>
      <c r="L72" s="47" t="s">
        <v>97</v>
      </c>
      <c r="M72" s="49">
        <v>44992.0</v>
      </c>
      <c r="N72" s="47" t="s">
        <v>350</v>
      </c>
      <c r="O72" s="47" t="s">
        <v>104</v>
      </c>
    </row>
    <row r="73">
      <c r="A73" s="46" t="s">
        <v>351</v>
      </c>
      <c r="B73" s="47" t="s">
        <v>100</v>
      </c>
      <c r="C73" s="47" t="s">
        <v>352</v>
      </c>
      <c r="D73" s="47">
        <v>80.0</v>
      </c>
      <c r="E73" s="47">
        <v>2.53</v>
      </c>
      <c r="F73" s="48">
        <v>77.47</v>
      </c>
      <c r="G73" s="47" t="s">
        <v>97</v>
      </c>
      <c r="H73" s="49">
        <v>44988.86319444444</v>
      </c>
      <c r="I73" s="49">
        <v>44992.0</v>
      </c>
      <c r="J73" s="51" t="s">
        <v>353</v>
      </c>
      <c r="K73" s="47">
        <v>80.0</v>
      </c>
      <c r="L73" s="47" t="s">
        <v>97</v>
      </c>
      <c r="M73" s="49">
        <v>44992.0</v>
      </c>
      <c r="N73" s="47" t="s">
        <v>354</v>
      </c>
      <c r="O73" s="47" t="s">
        <v>104</v>
      </c>
    </row>
    <row r="74">
      <c r="A74" s="46" t="s">
        <v>355</v>
      </c>
      <c r="B74" s="47" t="s">
        <v>100</v>
      </c>
      <c r="C74" s="47" t="s">
        <v>356</v>
      </c>
      <c r="D74" s="47">
        <v>40.0</v>
      </c>
      <c r="E74" s="47">
        <v>1.42</v>
      </c>
      <c r="F74" s="48">
        <v>38.58</v>
      </c>
      <c r="G74" s="47" t="s">
        <v>97</v>
      </c>
      <c r="H74" s="49">
        <v>44988.8625</v>
      </c>
      <c r="I74" s="49">
        <v>44992.0</v>
      </c>
      <c r="J74" s="51" t="s">
        <v>357</v>
      </c>
      <c r="K74" s="47">
        <v>40.0</v>
      </c>
      <c r="L74" s="47" t="s">
        <v>97</v>
      </c>
      <c r="M74" s="49">
        <v>44992.0</v>
      </c>
      <c r="N74" s="47" t="s">
        <v>358</v>
      </c>
      <c r="O74" s="47" t="s">
        <v>104</v>
      </c>
    </row>
    <row r="75">
      <c r="A75" s="46" t="s">
        <v>359</v>
      </c>
      <c r="B75" s="47" t="s">
        <v>100</v>
      </c>
      <c r="C75" s="47" t="s">
        <v>360</v>
      </c>
      <c r="D75" s="47">
        <v>40.0</v>
      </c>
      <c r="E75" s="47">
        <v>1.42</v>
      </c>
      <c r="F75" s="48">
        <v>38.58</v>
      </c>
      <c r="G75" s="47" t="s">
        <v>97</v>
      </c>
      <c r="H75" s="49">
        <v>44988.85763888889</v>
      </c>
      <c r="I75" s="49">
        <v>44992.0</v>
      </c>
      <c r="J75" s="51" t="s">
        <v>361</v>
      </c>
      <c r="K75" s="47">
        <v>40.0</v>
      </c>
      <c r="L75" s="47" t="s">
        <v>97</v>
      </c>
      <c r="M75" s="49">
        <v>44992.0</v>
      </c>
      <c r="N75" s="47" t="s">
        <v>362</v>
      </c>
      <c r="O75" s="47" t="s">
        <v>104</v>
      </c>
    </row>
    <row r="76">
      <c r="A76" s="46" t="s">
        <v>363</v>
      </c>
      <c r="B76" s="47" t="s">
        <v>100</v>
      </c>
      <c r="C76" s="47" t="s">
        <v>364</v>
      </c>
      <c r="D76" s="47">
        <v>20.0</v>
      </c>
      <c r="E76" s="47">
        <v>0.86</v>
      </c>
      <c r="F76" s="48">
        <v>19.14</v>
      </c>
      <c r="G76" s="47" t="s">
        <v>97</v>
      </c>
      <c r="H76" s="49">
        <v>44988.77291666667</v>
      </c>
      <c r="I76" s="49">
        <v>44992.0</v>
      </c>
      <c r="J76" s="51" t="s">
        <v>365</v>
      </c>
      <c r="K76" s="47">
        <v>20.0</v>
      </c>
      <c r="L76" s="47" t="s">
        <v>97</v>
      </c>
      <c r="M76" s="49">
        <v>44992.0</v>
      </c>
      <c r="N76" s="47" t="s">
        <v>366</v>
      </c>
      <c r="O76" s="47" t="s">
        <v>104</v>
      </c>
    </row>
    <row r="77">
      <c r="A77" s="46" t="s">
        <v>367</v>
      </c>
      <c r="B77" s="47" t="s">
        <v>100</v>
      </c>
      <c r="C77" s="47" t="s">
        <v>368</v>
      </c>
      <c r="D77" s="47">
        <v>70.0</v>
      </c>
      <c r="E77" s="47">
        <v>2.25</v>
      </c>
      <c r="F77" s="48">
        <v>67.75</v>
      </c>
      <c r="G77" s="47" t="s">
        <v>97</v>
      </c>
      <c r="H77" s="49">
        <v>44988.18194444444</v>
      </c>
      <c r="I77" s="49">
        <v>44992.0</v>
      </c>
      <c r="J77" s="51" t="s">
        <v>369</v>
      </c>
      <c r="K77" s="47">
        <v>70.0</v>
      </c>
      <c r="L77" s="47" t="s">
        <v>97</v>
      </c>
      <c r="M77" s="49">
        <v>44992.0</v>
      </c>
      <c r="N77" s="47" t="s">
        <v>370</v>
      </c>
      <c r="O77" s="47" t="s">
        <v>104</v>
      </c>
    </row>
    <row r="78">
      <c r="A78" s="46" t="s">
        <v>371</v>
      </c>
      <c r="B78" s="47" t="s">
        <v>95</v>
      </c>
      <c r="C78" s="47" t="s">
        <v>372</v>
      </c>
      <c r="D78" s="47">
        <v>-154.94</v>
      </c>
      <c r="E78" s="47">
        <v>0.0</v>
      </c>
      <c r="F78" s="48">
        <v>-154.94</v>
      </c>
      <c r="G78" s="47" t="s">
        <v>97</v>
      </c>
      <c r="H78" s="49">
        <v>44987.095138888886</v>
      </c>
      <c r="I78" s="49">
        <v>44988.0</v>
      </c>
      <c r="J78" s="47" t="s">
        <v>98</v>
      </c>
      <c r="K78" s="50"/>
      <c r="L78" s="50"/>
      <c r="M78" s="49">
        <v>44988.0</v>
      </c>
      <c r="N78" s="50"/>
      <c r="O78" s="50"/>
    </row>
    <row r="79">
      <c r="A79" s="46" t="s">
        <v>373</v>
      </c>
      <c r="B79" s="47" t="s">
        <v>100</v>
      </c>
      <c r="C79" s="47" t="s">
        <v>374</v>
      </c>
      <c r="D79" s="47">
        <v>90.0</v>
      </c>
      <c r="E79" s="47">
        <v>2.81</v>
      </c>
      <c r="F79" s="48">
        <v>87.19</v>
      </c>
      <c r="G79" s="47" t="s">
        <v>97</v>
      </c>
      <c r="H79" s="49">
        <v>44986.53402777778</v>
      </c>
      <c r="I79" s="49">
        <v>44988.0</v>
      </c>
      <c r="J79" s="51" t="s">
        <v>375</v>
      </c>
      <c r="K79" s="47">
        <v>90.0</v>
      </c>
      <c r="L79" s="47" t="s">
        <v>97</v>
      </c>
      <c r="M79" s="49">
        <v>44988.0</v>
      </c>
      <c r="N79" s="47" t="s">
        <v>376</v>
      </c>
      <c r="O79" s="47" t="s">
        <v>104</v>
      </c>
    </row>
    <row r="80">
      <c r="A80" s="46" t="s">
        <v>377</v>
      </c>
      <c r="B80" s="47" t="s">
        <v>95</v>
      </c>
      <c r="C80" s="47" t="s">
        <v>378</v>
      </c>
      <c r="D80" s="47">
        <v>-67.75</v>
      </c>
      <c r="E80" s="47">
        <v>0.0</v>
      </c>
      <c r="F80" s="47">
        <v>-67.75</v>
      </c>
      <c r="G80" s="47" t="s">
        <v>97</v>
      </c>
      <c r="H80" s="49">
        <v>44986.22708333333</v>
      </c>
      <c r="I80" s="49">
        <v>44987.0</v>
      </c>
      <c r="J80" s="47" t="s">
        <v>98</v>
      </c>
      <c r="K80" s="50"/>
      <c r="L80" s="50"/>
      <c r="M80" s="49">
        <v>44987.0</v>
      </c>
      <c r="N80" s="50"/>
      <c r="O80" s="50"/>
    </row>
    <row r="81">
      <c r="A81" s="46" t="s">
        <v>379</v>
      </c>
      <c r="B81" s="47" t="s">
        <v>100</v>
      </c>
      <c r="C81" s="47" t="s">
        <v>380</v>
      </c>
      <c r="D81" s="47">
        <v>70.0</v>
      </c>
      <c r="E81" s="47">
        <v>2.25</v>
      </c>
      <c r="F81" s="48">
        <v>67.75</v>
      </c>
      <c r="G81" s="47" t="s">
        <v>97</v>
      </c>
      <c r="H81" s="49">
        <v>44986.004166666666</v>
      </c>
      <c r="I81" s="49">
        <v>44988.0</v>
      </c>
      <c r="J81" s="51" t="s">
        <v>381</v>
      </c>
      <c r="K81" s="47">
        <v>70.0</v>
      </c>
      <c r="L81" s="47" t="s">
        <v>97</v>
      </c>
      <c r="M81" s="49">
        <v>44988.0</v>
      </c>
      <c r="N81" s="47" t="s">
        <v>382</v>
      </c>
      <c r="O81" s="47" t="s">
        <v>104</v>
      </c>
    </row>
    <row r="82">
      <c r="A82" s="46" t="s">
        <v>383</v>
      </c>
      <c r="B82" s="47" t="s">
        <v>100</v>
      </c>
      <c r="C82" s="47" t="s">
        <v>384</v>
      </c>
      <c r="D82" s="47">
        <v>70.0</v>
      </c>
      <c r="E82" s="47">
        <v>2.25</v>
      </c>
      <c r="F82" s="47">
        <v>67.75</v>
      </c>
      <c r="G82" s="47" t="s">
        <v>97</v>
      </c>
      <c r="H82" s="49">
        <v>44985.92152777778</v>
      </c>
      <c r="I82" s="49">
        <v>44987.0</v>
      </c>
      <c r="J82" s="51" t="s">
        <v>385</v>
      </c>
      <c r="K82" s="47">
        <v>70.0</v>
      </c>
      <c r="L82" s="47" t="s">
        <v>97</v>
      </c>
      <c r="M82" s="49">
        <v>44987.0</v>
      </c>
      <c r="N82" s="47" t="s">
        <v>386</v>
      </c>
      <c r="O82" s="47" t="s">
        <v>104</v>
      </c>
    </row>
    <row r="83">
      <c r="A83" s="46" t="s">
        <v>387</v>
      </c>
      <c r="B83" s="47" t="s">
        <v>95</v>
      </c>
      <c r="C83" s="47" t="s">
        <v>388</v>
      </c>
      <c r="D83" s="47">
        <v>-67.75</v>
      </c>
      <c r="E83" s="47">
        <v>0.0</v>
      </c>
      <c r="F83" s="47">
        <v>-67.75</v>
      </c>
      <c r="G83" s="47" t="s">
        <v>97</v>
      </c>
      <c r="H83" s="49">
        <v>44985.231944444444</v>
      </c>
      <c r="I83" s="49">
        <v>44986.0</v>
      </c>
      <c r="J83" s="47" t="s">
        <v>98</v>
      </c>
      <c r="K83" s="50"/>
      <c r="L83" s="50"/>
      <c r="M83" s="49">
        <v>44986.0</v>
      </c>
      <c r="N83" s="50"/>
      <c r="O83" s="50"/>
    </row>
    <row r="84">
      <c r="A84" s="46" t="s">
        <v>389</v>
      </c>
      <c r="B84" s="47" t="s">
        <v>100</v>
      </c>
      <c r="C84" s="47" t="s">
        <v>390</v>
      </c>
      <c r="D84" s="47">
        <v>70.0</v>
      </c>
      <c r="E84" s="47">
        <v>2.25</v>
      </c>
      <c r="F84" s="47">
        <v>67.75</v>
      </c>
      <c r="G84" s="47" t="s">
        <v>97</v>
      </c>
      <c r="H84" s="49">
        <v>44984.56736111111</v>
      </c>
      <c r="I84" s="49">
        <v>44986.0</v>
      </c>
      <c r="J84" s="51" t="s">
        <v>391</v>
      </c>
      <c r="K84" s="47">
        <v>70.0</v>
      </c>
      <c r="L84" s="47" t="s">
        <v>97</v>
      </c>
      <c r="M84" s="49">
        <v>44986.0</v>
      </c>
      <c r="N84" s="47" t="s">
        <v>392</v>
      </c>
      <c r="O84" s="47" t="s">
        <v>104</v>
      </c>
    </row>
    <row r="85">
      <c r="A85" s="46" t="s">
        <v>393</v>
      </c>
      <c r="B85" s="47" t="s">
        <v>95</v>
      </c>
      <c r="C85" s="47" t="s">
        <v>394</v>
      </c>
      <c r="D85" s="47">
        <v>-367.9</v>
      </c>
      <c r="E85" s="47">
        <v>0.0</v>
      </c>
      <c r="F85" s="47">
        <v>-367.9</v>
      </c>
      <c r="G85" s="47" t="s">
        <v>97</v>
      </c>
      <c r="H85" s="49">
        <v>44984.1625</v>
      </c>
      <c r="I85" s="49">
        <v>44985.0</v>
      </c>
      <c r="J85" s="47" t="s">
        <v>98</v>
      </c>
      <c r="K85" s="50"/>
      <c r="L85" s="50"/>
      <c r="M85" s="49">
        <v>44985.0</v>
      </c>
      <c r="N85" s="50"/>
      <c r="O85" s="50"/>
    </row>
    <row r="86">
      <c r="A86" s="46" t="s">
        <v>395</v>
      </c>
      <c r="B86" s="47" t="s">
        <v>95</v>
      </c>
      <c r="C86" s="47" t="s">
        <v>396</v>
      </c>
      <c r="D86" s="47">
        <v>-653.19</v>
      </c>
      <c r="E86" s="47">
        <v>0.0</v>
      </c>
      <c r="F86" s="47">
        <v>-653.19</v>
      </c>
      <c r="G86" s="47" t="s">
        <v>97</v>
      </c>
      <c r="H86" s="49">
        <v>44983.103472222225</v>
      </c>
      <c r="I86" s="49">
        <v>44984.0</v>
      </c>
      <c r="J86" s="47" t="s">
        <v>98</v>
      </c>
      <c r="K86" s="50"/>
      <c r="L86" s="50"/>
      <c r="M86" s="49">
        <v>44984.0</v>
      </c>
      <c r="N86" s="50"/>
      <c r="O86" s="50"/>
    </row>
  </sheetData>
  <autoFilter ref="$A$1:$O$86"/>
  <hyperlinks>
    <hyperlink r:id="rId1" ref="J3"/>
    <hyperlink r:id="rId2" ref="J5"/>
    <hyperlink r:id="rId3" ref="J6"/>
    <hyperlink r:id="rId4" ref="J8"/>
    <hyperlink r:id="rId5" ref="J9"/>
    <hyperlink r:id="rId6" ref="J11"/>
    <hyperlink r:id="rId7" ref="J12"/>
    <hyperlink r:id="rId8" ref="J13"/>
    <hyperlink r:id="rId9" ref="J15"/>
    <hyperlink r:id="rId10" ref="J17"/>
    <hyperlink r:id="rId11" ref="J18"/>
    <hyperlink r:id="rId12" ref="J19"/>
    <hyperlink r:id="rId13" ref="J20"/>
    <hyperlink r:id="rId14" ref="J22"/>
    <hyperlink r:id="rId15" ref="J23"/>
    <hyperlink r:id="rId16" ref="J24"/>
    <hyperlink r:id="rId17" ref="J25"/>
    <hyperlink r:id="rId18" ref="J26"/>
    <hyperlink r:id="rId19" ref="J27"/>
    <hyperlink r:id="rId20" ref="J28"/>
    <hyperlink r:id="rId21" ref="J29"/>
    <hyperlink r:id="rId22" ref="J30"/>
    <hyperlink r:id="rId23" ref="J32"/>
    <hyperlink r:id="rId24" ref="J33"/>
    <hyperlink r:id="rId25" ref="J34"/>
    <hyperlink r:id="rId26" ref="J35"/>
    <hyperlink r:id="rId27" ref="J37"/>
    <hyperlink r:id="rId28" ref="J39"/>
    <hyperlink r:id="rId29" ref="J40"/>
    <hyperlink r:id="rId30" ref="J41"/>
    <hyperlink r:id="rId31" ref="J42"/>
    <hyperlink r:id="rId32" ref="J43"/>
    <hyperlink r:id="rId33" ref="J44"/>
    <hyperlink r:id="rId34" ref="J46"/>
    <hyperlink r:id="rId35" ref="J47"/>
    <hyperlink r:id="rId36" ref="J49"/>
    <hyperlink r:id="rId37" ref="J50"/>
    <hyperlink r:id="rId38" ref="J51"/>
    <hyperlink r:id="rId39" ref="J52"/>
    <hyperlink r:id="rId40" ref="J53"/>
    <hyperlink r:id="rId41" ref="J54"/>
    <hyperlink r:id="rId42" ref="J55"/>
    <hyperlink r:id="rId43" ref="J56"/>
    <hyperlink r:id="rId44" ref="J57"/>
    <hyperlink r:id="rId45" ref="J58"/>
    <hyperlink r:id="rId46" ref="J60"/>
    <hyperlink r:id="rId47" ref="J63"/>
    <hyperlink r:id="rId48" ref="J64"/>
    <hyperlink r:id="rId49" ref="J65"/>
    <hyperlink r:id="rId50" ref="J67"/>
    <hyperlink r:id="rId51" ref="J68"/>
    <hyperlink r:id="rId52" ref="J69"/>
    <hyperlink r:id="rId53" ref="J70"/>
    <hyperlink r:id="rId54" ref="J71"/>
    <hyperlink r:id="rId55" ref="J72"/>
    <hyperlink r:id="rId56" ref="J73"/>
    <hyperlink r:id="rId57" ref="J74"/>
    <hyperlink r:id="rId58" ref="J75"/>
    <hyperlink r:id="rId59" ref="J76"/>
    <hyperlink r:id="rId60" ref="J77"/>
    <hyperlink r:id="rId61" ref="J79"/>
    <hyperlink r:id="rId62" ref="J81"/>
    <hyperlink r:id="rId63" ref="J82"/>
    <hyperlink r:id="rId64" ref="J84"/>
  </hyperlinks>
  <drawing r:id="rId65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.5"/>
    <col customWidth="1" min="2" max="2" width="35.88"/>
    <col customWidth="1" min="3" max="3" width="17.0"/>
    <col customWidth="1" min="4" max="4" width="3.38"/>
    <col customWidth="1" min="5" max="5" width="20.0"/>
    <col customWidth="1" min="6" max="6" width="17.0"/>
  </cols>
  <sheetData>
    <row r="1">
      <c r="A1" s="1" t="s">
        <v>0</v>
      </c>
      <c r="B1" s="2"/>
      <c r="C1" s="2"/>
      <c r="D1" s="2"/>
      <c r="E1" s="2"/>
      <c r="F1" s="3"/>
    </row>
    <row r="2">
      <c r="A2" s="4" t="s">
        <v>1</v>
      </c>
      <c r="B2" s="3"/>
      <c r="C2" s="6"/>
      <c r="D2" s="6"/>
      <c r="E2" s="53"/>
      <c r="F2" s="6"/>
    </row>
    <row r="3">
      <c r="A3" s="6"/>
      <c r="B3" s="6"/>
      <c r="C3" s="10" t="s">
        <v>2</v>
      </c>
      <c r="D3" s="6"/>
      <c r="E3" s="10" t="s">
        <v>397</v>
      </c>
      <c r="F3" s="10" t="s">
        <v>4</v>
      </c>
    </row>
    <row r="4">
      <c r="A4" s="11" t="s">
        <v>5</v>
      </c>
      <c r="B4" s="3"/>
      <c r="C4" s="54"/>
      <c r="D4" s="54"/>
      <c r="E4" s="55"/>
      <c r="F4" s="54"/>
    </row>
    <row r="5">
      <c r="A5" s="6"/>
      <c r="B5" s="14" t="s">
        <v>398</v>
      </c>
      <c r="C5" s="56">
        <v>25000.0</v>
      </c>
      <c r="D5" s="6"/>
      <c r="E5" s="56">
        <f>27350.76+640</f>
        <v>27990.76</v>
      </c>
      <c r="F5" s="16">
        <f t="shared" ref="F5:F12" si="1">IF(OR(C5=0,E5=0),,ROUND(E5/C5*100,0))</f>
        <v>112</v>
      </c>
    </row>
    <row r="6">
      <c r="A6" s="6"/>
      <c r="B6" s="14" t="s">
        <v>8</v>
      </c>
      <c r="C6" s="56">
        <v>1000.0</v>
      </c>
      <c r="D6" s="6"/>
      <c r="E6" s="56">
        <v>2184.0</v>
      </c>
      <c r="F6" s="16">
        <f t="shared" si="1"/>
        <v>218</v>
      </c>
    </row>
    <row r="7">
      <c r="A7" s="6"/>
      <c r="B7" s="14" t="s">
        <v>9</v>
      </c>
      <c r="C7" s="56">
        <v>-2500.0</v>
      </c>
      <c r="D7" s="6"/>
      <c r="E7" s="56">
        <v>-2505.76</v>
      </c>
      <c r="F7" s="16">
        <f t="shared" si="1"/>
        <v>100</v>
      </c>
    </row>
    <row r="8">
      <c r="A8" s="6"/>
      <c r="B8" s="14" t="s">
        <v>10</v>
      </c>
      <c r="C8" s="56">
        <v>-750.0</v>
      </c>
      <c r="D8" s="6"/>
      <c r="E8" s="57">
        <v>-150.0</v>
      </c>
      <c r="F8" s="16">
        <f t="shared" si="1"/>
        <v>20</v>
      </c>
    </row>
    <row r="9">
      <c r="A9" s="6"/>
      <c r="B9" s="20" t="s">
        <v>11</v>
      </c>
      <c r="C9" s="56">
        <v>22750.0</v>
      </c>
      <c r="D9" s="6"/>
      <c r="E9" s="58">
        <f>SUM(E5:E8)</f>
        <v>27519</v>
      </c>
      <c r="F9" s="16">
        <f t="shared" si="1"/>
        <v>121</v>
      </c>
    </row>
    <row r="10">
      <c r="A10" s="11" t="s">
        <v>12</v>
      </c>
      <c r="B10" s="3"/>
      <c r="C10" s="54"/>
      <c r="D10" s="54"/>
      <c r="E10" s="55"/>
      <c r="F10" s="59" t="str">
        <f t="shared" si="1"/>
        <v/>
      </c>
    </row>
    <row r="11">
      <c r="A11" s="6"/>
      <c r="B11" s="14" t="s">
        <v>13</v>
      </c>
      <c r="C11" s="56">
        <v>1000.0</v>
      </c>
      <c r="D11" s="6"/>
      <c r="E11" s="56">
        <v>1687.5</v>
      </c>
      <c r="F11" s="16">
        <f t="shared" si="1"/>
        <v>169</v>
      </c>
    </row>
    <row r="12">
      <c r="A12" s="6"/>
      <c r="B12" s="60" t="s">
        <v>14</v>
      </c>
      <c r="C12" s="56">
        <v>200.0</v>
      </c>
      <c r="D12" s="6"/>
      <c r="E12" s="61"/>
      <c r="F12" s="16" t="str">
        <f t="shared" si="1"/>
        <v/>
      </c>
    </row>
    <row r="13">
      <c r="A13" s="6"/>
      <c r="B13" s="60" t="s">
        <v>399</v>
      </c>
      <c r="C13" s="56">
        <v>2000.0</v>
      </c>
      <c r="D13" s="6"/>
      <c r="E13" s="61"/>
      <c r="F13" s="16"/>
    </row>
    <row r="14">
      <c r="A14" s="6"/>
      <c r="B14" s="60" t="s">
        <v>17</v>
      </c>
      <c r="C14" s="56">
        <v>1500.0</v>
      </c>
      <c r="D14" s="6"/>
      <c r="E14" s="56">
        <v>1060.63</v>
      </c>
      <c r="F14" s="16">
        <f>IF(OR(C14=0,E14=0),,ROUND(E14/C14*100,0))</f>
        <v>71</v>
      </c>
    </row>
    <row r="15">
      <c r="A15" s="6"/>
      <c r="B15" s="60" t="s">
        <v>400</v>
      </c>
      <c r="C15" s="56">
        <v>1000.0</v>
      </c>
      <c r="D15" s="6"/>
      <c r="E15" s="56"/>
      <c r="F15" s="16"/>
    </row>
    <row r="16">
      <c r="A16" s="6"/>
      <c r="B16" s="60" t="s">
        <v>18</v>
      </c>
      <c r="C16" s="56">
        <v>300.0</v>
      </c>
      <c r="D16" s="6"/>
      <c r="E16" s="57">
        <v>189.0</v>
      </c>
      <c r="F16" s="16">
        <f t="shared" ref="F16:F85" si="2">IF(OR(C16=0,E16=0),,ROUND(E16/C16*100,0))</f>
        <v>63</v>
      </c>
    </row>
    <row r="17">
      <c r="A17" s="6"/>
      <c r="B17" s="60" t="s">
        <v>19</v>
      </c>
      <c r="C17" s="56">
        <v>100.0</v>
      </c>
      <c r="D17" s="6"/>
      <c r="E17" s="61"/>
      <c r="F17" s="16" t="str">
        <f t="shared" si="2"/>
        <v/>
      </c>
    </row>
    <row r="18">
      <c r="A18" s="6"/>
      <c r="B18" s="14" t="s">
        <v>401</v>
      </c>
      <c r="C18" s="56">
        <v>250.0</v>
      </c>
      <c r="D18" s="6"/>
      <c r="E18" s="56">
        <v>696.54</v>
      </c>
      <c r="F18" s="16">
        <f t="shared" si="2"/>
        <v>279</v>
      </c>
    </row>
    <row r="19">
      <c r="A19" s="6"/>
      <c r="B19" s="14" t="s">
        <v>21</v>
      </c>
      <c r="C19" s="56">
        <v>5.0</v>
      </c>
      <c r="D19" s="6"/>
      <c r="E19" s="62">
        <v>3.8</v>
      </c>
      <c r="F19" s="16">
        <f t="shared" si="2"/>
        <v>76</v>
      </c>
      <c r="G19" s="17">
        <v>0.32</v>
      </c>
    </row>
    <row r="20">
      <c r="A20" s="6"/>
      <c r="B20" s="20" t="s">
        <v>11</v>
      </c>
      <c r="C20" s="56">
        <v>3455.0</v>
      </c>
      <c r="D20" s="6"/>
      <c r="E20" s="58">
        <f>SUM(E11:E19)</f>
        <v>3637.47</v>
      </c>
      <c r="F20" s="16">
        <f t="shared" si="2"/>
        <v>105</v>
      </c>
    </row>
    <row r="21">
      <c r="A21" s="11" t="s">
        <v>22</v>
      </c>
      <c r="B21" s="3"/>
      <c r="C21" s="56">
        <v>26205.0</v>
      </c>
      <c r="D21" s="6"/>
      <c r="E21" s="58">
        <f>E9+E20</f>
        <v>31156.47</v>
      </c>
      <c r="F21" s="16">
        <f t="shared" si="2"/>
        <v>119</v>
      </c>
    </row>
    <row r="22">
      <c r="A22" s="6"/>
      <c r="B22" s="6"/>
      <c r="C22" s="6"/>
      <c r="D22" s="6"/>
      <c r="E22" s="53"/>
      <c r="F22" s="16" t="str">
        <f t="shared" si="2"/>
        <v/>
      </c>
    </row>
    <row r="23">
      <c r="A23" s="11" t="s">
        <v>23</v>
      </c>
      <c r="B23" s="3"/>
      <c r="C23" s="54"/>
      <c r="D23" s="54"/>
      <c r="E23" s="55"/>
      <c r="F23" s="59" t="str">
        <f t="shared" si="2"/>
        <v/>
      </c>
    </row>
    <row r="24">
      <c r="A24" s="11" t="s">
        <v>24</v>
      </c>
      <c r="B24" s="3"/>
      <c r="C24" s="13"/>
      <c r="D24" s="6"/>
      <c r="E24" s="63"/>
      <c r="F24" s="16" t="str">
        <f t="shared" si="2"/>
        <v/>
      </c>
    </row>
    <row r="25">
      <c r="A25" s="6"/>
      <c r="B25" s="14" t="s">
        <v>25</v>
      </c>
      <c r="C25" s="64"/>
      <c r="D25" s="6"/>
      <c r="E25" s="65">
        <v>5653.0</v>
      </c>
      <c r="F25" s="16" t="str">
        <f t="shared" si="2"/>
        <v/>
      </c>
      <c r="G25" s="66">
        <v>43.0</v>
      </c>
    </row>
    <row r="26">
      <c r="A26" s="6"/>
      <c r="B26" s="14" t="s">
        <v>26</v>
      </c>
      <c r="C26" s="56">
        <v>0.0</v>
      </c>
      <c r="D26" s="6"/>
      <c r="E26" s="57">
        <v>71.21</v>
      </c>
      <c r="F26" s="16" t="str">
        <f t="shared" si="2"/>
        <v/>
      </c>
    </row>
    <row r="27">
      <c r="A27" s="6"/>
      <c r="B27" s="20" t="s">
        <v>27</v>
      </c>
      <c r="C27" s="67"/>
      <c r="D27" s="6"/>
      <c r="E27" s="68">
        <f>E25-E26</f>
        <v>5581.79</v>
      </c>
      <c r="F27" s="16" t="str">
        <f t="shared" si="2"/>
        <v/>
      </c>
    </row>
    <row r="28">
      <c r="A28" s="6"/>
      <c r="B28" s="6"/>
      <c r="C28" s="64"/>
      <c r="D28" s="6"/>
      <c r="E28" s="61"/>
      <c r="F28" s="16" t="str">
        <f t="shared" si="2"/>
        <v/>
      </c>
    </row>
    <row r="29">
      <c r="A29" s="69" t="s">
        <v>16</v>
      </c>
      <c r="B29" s="3"/>
      <c r="C29" s="67"/>
      <c r="D29" s="6"/>
      <c r="E29" s="68"/>
      <c r="F29" s="16" t="str">
        <f t="shared" si="2"/>
        <v/>
      </c>
    </row>
    <row r="30">
      <c r="A30" s="70"/>
      <c r="B30" s="60" t="s">
        <v>25</v>
      </c>
      <c r="C30" s="64"/>
      <c r="D30" s="6"/>
      <c r="E30" s="57">
        <v>61.2</v>
      </c>
      <c r="F30" s="16" t="str">
        <f t="shared" si="2"/>
        <v/>
      </c>
    </row>
    <row r="31">
      <c r="A31" s="70"/>
      <c r="B31" s="60" t="s">
        <v>26</v>
      </c>
      <c r="C31" s="56">
        <v>0.0</v>
      </c>
      <c r="D31" s="6"/>
      <c r="E31" s="57"/>
      <c r="F31" s="16" t="str">
        <f t="shared" si="2"/>
        <v/>
      </c>
    </row>
    <row r="32">
      <c r="A32" s="70"/>
      <c r="B32" s="71" t="s">
        <v>27</v>
      </c>
      <c r="C32" s="67"/>
      <c r="D32" s="6"/>
      <c r="E32" s="68">
        <f>E30-E31</f>
        <v>61.2</v>
      </c>
      <c r="F32" s="16" t="str">
        <f t="shared" si="2"/>
        <v/>
      </c>
    </row>
    <row r="33">
      <c r="A33" s="6"/>
      <c r="B33" s="6"/>
      <c r="C33" s="64"/>
      <c r="D33" s="6"/>
      <c r="E33" s="61"/>
      <c r="F33" s="16" t="str">
        <f t="shared" si="2"/>
        <v/>
      </c>
    </row>
    <row r="34">
      <c r="A34" s="69" t="s">
        <v>402</v>
      </c>
      <c r="B34" s="3"/>
      <c r="C34" s="67"/>
      <c r="D34" s="6"/>
      <c r="E34" s="68"/>
      <c r="F34" s="16" t="str">
        <f t="shared" si="2"/>
        <v/>
      </c>
    </row>
    <row r="35">
      <c r="A35" s="70"/>
      <c r="B35" s="60" t="s">
        <v>25</v>
      </c>
      <c r="C35" s="64"/>
      <c r="D35" s="6"/>
      <c r="E35" s="57">
        <v>3909.75</v>
      </c>
      <c r="F35" s="16" t="str">
        <f t="shared" si="2"/>
        <v/>
      </c>
    </row>
    <row r="36">
      <c r="A36" s="70"/>
      <c r="B36" s="60" t="s">
        <v>26</v>
      </c>
      <c r="C36" s="56">
        <v>3500.0</v>
      </c>
      <c r="D36" s="6"/>
      <c r="E36" s="56">
        <v>2921.76</v>
      </c>
      <c r="F36" s="16">
        <f t="shared" si="2"/>
        <v>83</v>
      </c>
    </row>
    <row r="37">
      <c r="A37" s="70"/>
      <c r="B37" s="71" t="s">
        <v>27</v>
      </c>
      <c r="C37" s="67"/>
      <c r="D37" s="6"/>
      <c r="E37" s="68">
        <f>E35-E36</f>
        <v>987.99</v>
      </c>
      <c r="F37" s="16" t="str">
        <f t="shared" si="2"/>
        <v/>
      </c>
    </row>
    <row r="38">
      <c r="A38" s="6"/>
      <c r="B38" s="6"/>
      <c r="C38" s="64"/>
      <c r="D38" s="6"/>
      <c r="E38" s="61"/>
      <c r="F38" s="16" t="str">
        <f t="shared" si="2"/>
        <v/>
      </c>
    </row>
    <row r="39">
      <c r="A39" s="69" t="s">
        <v>403</v>
      </c>
      <c r="B39" s="3"/>
      <c r="C39" s="67"/>
      <c r="D39" s="6"/>
      <c r="E39" s="68"/>
      <c r="F39" s="16" t="str">
        <f t="shared" si="2"/>
        <v/>
      </c>
    </row>
    <row r="40">
      <c r="A40" s="70"/>
      <c r="B40" s="60" t="s">
        <v>25</v>
      </c>
      <c r="C40" s="64"/>
      <c r="D40" s="6"/>
      <c r="E40" s="57">
        <v>1128.25</v>
      </c>
      <c r="F40" s="16" t="str">
        <f t="shared" si="2"/>
        <v/>
      </c>
    </row>
    <row r="41">
      <c r="A41" s="70"/>
      <c r="B41" s="60" t="s">
        <v>26</v>
      </c>
      <c r="C41" s="56">
        <v>4000.0</v>
      </c>
      <c r="D41" s="6"/>
      <c r="E41" s="56">
        <v>7891.18</v>
      </c>
      <c r="F41" s="16">
        <f t="shared" si="2"/>
        <v>197</v>
      </c>
      <c r="G41" s="66"/>
    </row>
    <row r="42">
      <c r="A42" s="70"/>
      <c r="B42" s="71" t="s">
        <v>27</v>
      </c>
      <c r="C42" s="67"/>
      <c r="D42" s="6"/>
      <c r="E42" s="68">
        <f>E40-E41</f>
        <v>-6762.93</v>
      </c>
      <c r="F42" s="16" t="str">
        <f t="shared" si="2"/>
        <v/>
      </c>
    </row>
    <row r="43">
      <c r="A43" s="6"/>
      <c r="B43" s="6"/>
      <c r="C43" s="64"/>
      <c r="D43" s="6"/>
      <c r="E43" s="61"/>
      <c r="F43" s="16" t="str">
        <f t="shared" si="2"/>
        <v/>
      </c>
    </row>
    <row r="44">
      <c r="A44" s="11" t="s">
        <v>29</v>
      </c>
      <c r="B44" s="3"/>
      <c r="C44" s="67"/>
      <c r="D44" s="6"/>
      <c r="E44" s="68"/>
      <c r="F44" s="16" t="str">
        <f t="shared" si="2"/>
        <v/>
      </c>
    </row>
    <row r="45">
      <c r="A45" s="6"/>
      <c r="B45" s="14" t="s">
        <v>25</v>
      </c>
      <c r="C45" s="64"/>
      <c r="D45" s="6"/>
      <c r="E45" s="57">
        <v>8001.12</v>
      </c>
      <c r="F45" s="16" t="str">
        <f t="shared" si="2"/>
        <v/>
      </c>
    </row>
    <row r="46">
      <c r="A46" s="6"/>
      <c r="B46" s="14" t="s">
        <v>26</v>
      </c>
      <c r="C46" s="56">
        <v>4000.0</v>
      </c>
      <c r="D46" s="6"/>
      <c r="E46" s="57">
        <v>4084.49</v>
      </c>
      <c r="F46" s="16">
        <f t="shared" si="2"/>
        <v>102</v>
      </c>
    </row>
    <row r="47">
      <c r="A47" s="6"/>
      <c r="B47" s="14" t="s">
        <v>27</v>
      </c>
      <c r="C47" s="67"/>
      <c r="D47" s="6"/>
      <c r="E47" s="68">
        <f>E45-E46</f>
        <v>3916.63</v>
      </c>
      <c r="F47" s="16" t="str">
        <f t="shared" si="2"/>
        <v/>
      </c>
    </row>
    <row r="48">
      <c r="A48" s="6"/>
      <c r="B48" s="6"/>
      <c r="C48" s="64"/>
      <c r="D48" s="6"/>
      <c r="E48" s="61"/>
      <c r="F48" s="16" t="str">
        <f t="shared" si="2"/>
        <v/>
      </c>
    </row>
    <row r="49">
      <c r="A49" s="11" t="s">
        <v>30</v>
      </c>
      <c r="B49" s="3"/>
      <c r="C49" s="67"/>
      <c r="D49" s="6"/>
      <c r="E49" s="68"/>
      <c r="F49" s="16" t="str">
        <f t="shared" si="2"/>
        <v/>
      </c>
    </row>
    <row r="50">
      <c r="A50" s="6"/>
      <c r="B50" s="14" t="s">
        <v>25</v>
      </c>
      <c r="C50" s="64"/>
      <c r="D50" s="6"/>
      <c r="E50" s="57">
        <v>4113.47</v>
      </c>
      <c r="F50" s="16" t="str">
        <f t="shared" si="2"/>
        <v/>
      </c>
    </row>
    <row r="51">
      <c r="A51" s="6"/>
      <c r="B51" s="60" t="s">
        <v>26</v>
      </c>
      <c r="C51" s="56">
        <v>3000.0</v>
      </c>
      <c r="D51" s="6"/>
      <c r="E51" s="57">
        <v>962.55</v>
      </c>
      <c r="F51" s="16">
        <f t="shared" si="2"/>
        <v>32</v>
      </c>
    </row>
    <row r="52">
      <c r="A52" s="6"/>
      <c r="B52" s="20" t="s">
        <v>27</v>
      </c>
      <c r="C52" s="67"/>
      <c r="D52" s="6"/>
      <c r="E52" s="68">
        <f>E50-E51</f>
        <v>3150.92</v>
      </c>
      <c r="F52" s="16" t="str">
        <f t="shared" si="2"/>
        <v/>
      </c>
    </row>
    <row r="53">
      <c r="A53" s="6"/>
      <c r="B53" s="6"/>
      <c r="C53" s="64"/>
      <c r="D53" s="6"/>
      <c r="E53" s="61"/>
      <c r="F53" s="16" t="str">
        <f t="shared" si="2"/>
        <v/>
      </c>
    </row>
    <row r="54">
      <c r="A54" s="11" t="s">
        <v>31</v>
      </c>
      <c r="B54" s="3"/>
      <c r="C54" s="67"/>
      <c r="D54" s="6"/>
      <c r="E54" s="68"/>
      <c r="F54" s="16" t="str">
        <f t="shared" si="2"/>
        <v/>
      </c>
    </row>
    <row r="55">
      <c r="A55" s="6"/>
      <c r="B55" s="14" t="s">
        <v>25</v>
      </c>
      <c r="C55" s="64"/>
      <c r="D55" s="6"/>
      <c r="E55" s="57">
        <v>7767.04</v>
      </c>
      <c r="F55" s="16" t="str">
        <f t="shared" si="2"/>
        <v/>
      </c>
    </row>
    <row r="56">
      <c r="A56" s="6"/>
      <c r="B56" s="60" t="s">
        <v>26</v>
      </c>
      <c r="C56" s="56">
        <v>3000.0</v>
      </c>
      <c r="D56" s="6"/>
      <c r="E56" s="66">
        <v>5789.79</v>
      </c>
      <c r="F56" s="37">
        <f t="shared" si="2"/>
        <v>193</v>
      </c>
      <c r="G56" s="66"/>
    </row>
    <row r="57">
      <c r="A57" s="6"/>
      <c r="B57" s="20" t="s">
        <v>27</v>
      </c>
      <c r="C57" s="67"/>
      <c r="D57" s="6"/>
      <c r="E57" s="68">
        <f>E55-E56</f>
        <v>1977.25</v>
      </c>
      <c r="F57" s="16" t="str">
        <f t="shared" si="2"/>
        <v/>
      </c>
    </row>
    <row r="58">
      <c r="A58" s="6"/>
      <c r="B58" s="6"/>
      <c r="C58" s="64"/>
      <c r="D58" s="6"/>
      <c r="E58" s="61"/>
      <c r="F58" s="16" t="str">
        <f t="shared" si="2"/>
        <v/>
      </c>
    </row>
    <row r="59">
      <c r="A59" s="11" t="s">
        <v>404</v>
      </c>
      <c r="B59" s="3"/>
      <c r="C59" s="67"/>
      <c r="D59" s="6"/>
      <c r="E59" s="68"/>
      <c r="F59" s="16" t="str">
        <f t="shared" si="2"/>
        <v/>
      </c>
    </row>
    <row r="60">
      <c r="A60" s="6"/>
      <c r="B60" s="14" t="s">
        <v>25</v>
      </c>
      <c r="C60" s="64"/>
      <c r="D60" s="6"/>
      <c r="E60" s="57">
        <v>4404.64</v>
      </c>
      <c r="F60" s="16" t="str">
        <f t="shared" si="2"/>
        <v/>
      </c>
    </row>
    <row r="61">
      <c r="A61" s="6"/>
      <c r="B61" s="14" t="s">
        <v>26</v>
      </c>
      <c r="C61" s="56">
        <v>3000.0</v>
      </c>
      <c r="D61" s="6"/>
      <c r="E61" s="57">
        <v>3750.56</v>
      </c>
      <c r="F61" s="16">
        <f t="shared" si="2"/>
        <v>125</v>
      </c>
      <c r="G61" s="66"/>
    </row>
    <row r="62">
      <c r="A62" s="6"/>
      <c r="B62" s="20" t="s">
        <v>27</v>
      </c>
      <c r="C62" s="67"/>
      <c r="D62" s="6"/>
      <c r="E62" s="68">
        <f>E60-E61</f>
        <v>654.08</v>
      </c>
      <c r="F62" s="16" t="str">
        <f t="shared" si="2"/>
        <v/>
      </c>
    </row>
    <row r="63">
      <c r="A63" s="6"/>
      <c r="B63" s="6"/>
      <c r="C63" s="64"/>
      <c r="D63" s="6"/>
      <c r="E63" s="61"/>
      <c r="F63" s="16" t="str">
        <f t="shared" si="2"/>
        <v/>
      </c>
    </row>
    <row r="64">
      <c r="A64" s="11" t="s">
        <v>405</v>
      </c>
      <c r="B64" s="3"/>
      <c r="C64" s="67"/>
      <c r="D64" s="6"/>
      <c r="E64" s="68"/>
      <c r="F64" s="16" t="str">
        <f t="shared" si="2"/>
        <v/>
      </c>
    </row>
    <row r="65">
      <c r="A65" s="6"/>
      <c r="B65" s="14" t="s">
        <v>25</v>
      </c>
      <c r="C65" s="64"/>
      <c r="D65" s="6"/>
      <c r="E65" s="57">
        <v>2472.22</v>
      </c>
      <c r="F65" s="16" t="str">
        <f t="shared" si="2"/>
        <v/>
      </c>
    </row>
    <row r="66">
      <c r="A66" s="6"/>
      <c r="B66" s="14" t="s">
        <v>26</v>
      </c>
      <c r="C66" s="56">
        <v>3000.0</v>
      </c>
      <c r="D66" s="6"/>
      <c r="E66" s="57">
        <v>3113.21</v>
      </c>
      <c r="F66" s="16">
        <f t="shared" si="2"/>
        <v>104</v>
      </c>
    </row>
    <row r="67">
      <c r="A67" s="6"/>
      <c r="B67" s="20" t="s">
        <v>27</v>
      </c>
      <c r="C67" s="67"/>
      <c r="D67" s="6"/>
      <c r="E67" s="68">
        <f>E65-E66</f>
        <v>-640.99</v>
      </c>
      <c r="F67" s="16" t="str">
        <f t="shared" si="2"/>
        <v/>
      </c>
    </row>
    <row r="68">
      <c r="A68" s="6"/>
      <c r="B68" s="6"/>
      <c r="C68" s="64"/>
      <c r="D68" s="6"/>
      <c r="E68" s="61"/>
      <c r="F68" s="16" t="str">
        <f t="shared" si="2"/>
        <v/>
      </c>
    </row>
    <row r="69">
      <c r="A69" s="69" t="s">
        <v>34</v>
      </c>
      <c r="B69" s="3"/>
      <c r="C69" s="67"/>
      <c r="D69" s="6"/>
      <c r="E69" s="68"/>
      <c r="F69" s="16" t="str">
        <f t="shared" si="2"/>
        <v/>
      </c>
    </row>
    <row r="70">
      <c r="A70" s="70"/>
      <c r="B70" s="60" t="s">
        <v>25</v>
      </c>
      <c r="C70" s="64"/>
      <c r="D70" s="6"/>
      <c r="E70" s="57">
        <v>4767.32</v>
      </c>
      <c r="F70" s="16" t="str">
        <f t="shared" si="2"/>
        <v/>
      </c>
      <c r="G70" s="66"/>
    </row>
    <row r="71">
      <c r="A71" s="70"/>
      <c r="B71" s="60" t="s">
        <v>26</v>
      </c>
      <c r="C71" s="56">
        <v>5000.0</v>
      </c>
      <c r="D71" s="6"/>
      <c r="E71" s="57">
        <f>10620.61-105</f>
        <v>10515.61</v>
      </c>
      <c r="F71" s="16">
        <f t="shared" si="2"/>
        <v>210</v>
      </c>
      <c r="G71" s="66"/>
    </row>
    <row r="72">
      <c r="A72" s="70"/>
      <c r="B72" s="71" t="s">
        <v>27</v>
      </c>
      <c r="C72" s="67"/>
      <c r="D72" s="6"/>
      <c r="E72" s="68">
        <f>E70-E71</f>
        <v>-5748.29</v>
      </c>
      <c r="F72" s="16" t="str">
        <f t="shared" si="2"/>
        <v/>
      </c>
    </row>
    <row r="73">
      <c r="A73" s="6"/>
      <c r="B73" s="6"/>
      <c r="C73" s="64"/>
      <c r="D73" s="6"/>
      <c r="E73" s="61"/>
      <c r="F73" s="16" t="str">
        <f t="shared" si="2"/>
        <v/>
      </c>
    </row>
    <row r="74">
      <c r="A74" s="69" t="s">
        <v>48</v>
      </c>
      <c r="B74" s="3"/>
      <c r="C74" s="67"/>
      <c r="D74" s="6"/>
      <c r="E74" s="68"/>
      <c r="F74" s="16" t="str">
        <f t="shared" si="2"/>
        <v/>
      </c>
    </row>
    <row r="75">
      <c r="A75" s="70"/>
      <c r="B75" s="60" t="s">
        <v>25</v>
      </c>
      <c r="C75" s="64"/>
      <c r="D75" s="6"/>
      <c r="E75" s="61"/>
      <c r="F75" s="16" t="str">
        <f t="shared" si="2"/>
        <v/>
      </c>
    </row>
    <row r="76">
      <c r="A76" s="70"/>
      <c r="B76" s="60" t="s">
        <v>26</v>
      </c>
      <c r="C76" s="64"/>
      <c r="D76" s="6"/>
      <c r="E76" s="61"/>
      <c r="F76" s="16" t="str">
        <f t="shared" si="2"/>
        <v/>
      </c>
    </row>
    <row r="77">
      <c r="A77" s="70"/>
      <c r="B77" s="71" t="s">
        <v>27</v>
      </c>
      <c r="C77" s="67"/>
      <c r="D77" s="6"/>
      <c r="E77" s="68">
        <f>E75-E76</f>
        <v>0</v>
      </c>
      <c r="F77" s="16" t="str">
        <f t="shared" si="2"/>
        <v/>
      </c>
    </row>
    <row r="78">
      <c r="A78" s="11" t="s">
        <v>36</v>
      </c>
      <c r="B78" s="3"/>
      <c r="C78" s="72"/>
      <c r="D78" s="6"/>
      <c r="E78" s="73" t="str">
        <f>E27+E32+E37+E42+#REF!+E47+E52+E57+E62+E67+E72+E77</f>
        <v>#REF!</v>
      </c>
      <c r="F78" s="16" t="str">
        <f t="shared" si="2"/>
        <v>#REF!</v>
      </c>
    </row>
    <row r="79">
      <c r="A79" s="11" t="s">
        <v>37</v>
      </c>
      <c r="B79" s="3"/>
      <c r="C79" s="72"/>
      <c r="D79" s="6"/>
      <c r="E79" s="73" t="str">
        <f>E21+E78</f>
        <v>#REF!</v>
      </c>
      <c r="F79" s="16" t="str">
        <f t="shared" si="2"/>
        <v>#REF!</v>
      </c>
    </row>
    <row r="80">
      <c r="A80" s="74"/>
      <c r="B80" s="75"/>
      <c r="C80" s="64"/>
      <c r="D80" s="6"/>
      <c r="E80" s="61"/>
      <c r="F80" s="16" t="str">
        <f t="shared" si="2"/>
        <v/>
      </c>
    </row>
    <row r="81">
      <c r="A81" s="11" t="s">
        <v>38</v>
      </c>
      <c r="B81" s="3"/>
      <c r="C81" s="76"/>
      <c r="D81" s="54"/>
      <c r="E81" s="77"/>
      <c r="F81" s="59" t="str">
        <f t="shared" si="2"/>
        <v/>
      </c>
    </row>
    <row r="82">
      <c r="A82" s="11" t="s">
        <v>39</v>
      </c>
      <c r="B82" s="3"/>
      <c r="C82" s="67"/>
      <c r="D82" s="6"/>
      <c r="E82" s="68"/>
      <c r="F82" s="16" t="str">
        <f t="shared" si="2"/>
        <v/>
      </c>
    </row>
    <row r="83">
      <c r="A83" s="6"/>
      <c r="B83" s="14" t="s">
        <v>40</v>
      </c>
      <c r="C83" s="56">
        <v>1200.0</v>
      </c>
      <c r="D83" s="6"/>
      <c r="E83" s="56">
        <v>1251.81</v>
      </c>
      <c r="F83" s="16">
        <f t="shared" si="2"/>
        <v>104</v>
      </c>
    </row>
    <row r="84">
      <c r="A84" s="6"/>
      <c r="B84" s="60" t="s">
        <v>406</v>
      </c>
      <c r="C84" s="56">
        <v>2500.0</v>
      </c>
      <c r="D84" s="6"/>
      <c r="E84" s="61"/>
      <c r="F84" s="16" t="str">
        <f t="shared" si="2"/>
        <v/>
      </c>
    </row>
    <row r="85">
      <c r="A85" s="6"/>
      <c r="B85" s="60" t="s">
        <v>42</v>
      </c>
      <c r="C85" s="56">
        <v>0.0</v>
      </c>
      <c r="D85" s="6"/>
      <c r="E85" s="57">
        <v>1176.0</v>
      </c>
      <c r="F85" s="16" t="str">
        <f t="shared" si="2"/>
        <v/>
      </c>
    </row>
    <row r="86">
      <c r="A86" s="6"/>
      <c r="B86" s="14" t="s">
        <v>407</v>
      </c>
      <c r="C86" s="56">
        <v>0.0</v>
      </c>
      <c r="D86" s="6"/>
      <c r="E86" s="57">
        <v>5200.0</v>
      </c>
      <c r="F86" s="16"/>
    </row>
    <row r="87">
      <c r="A87" s="6"/>
      <c r="B87" s="14" t="s">
        <v>43</v>
      </c>
      <c r="C87" s="56">
        <v>7500.0</v>
      </c>
      <c r="D87" s="6"/>
      <c r="E87" s="56">
        <v>3666.97</v>
      </c>
      <c r="F87" s="16">
        <f t="shared" ref="F87:F91" si="3">IF(OR(C87=0,E87=0),,ROUND(E87/C87*100,0))</f>
        <v>49</v>
      </c>
    </row>
    <row r="88">
      <c r="A88" s="6"/>
      <c r="B88" s="14" t="s">
        <v>44</v>
      </c>
      <c r="C88" s="56">
        <v>5000.0</v>
      </c>
      <c r="D88" s="6"/>
      <c r="E88" s="57">
        <f>3630.96-59.88</f>
        <v>3571.08</v>
      </c>
      <c r="F88" s="16">
        <f t="shared" si="3"/>
        <v>71</v>
      </c>
      <c r="G88" s="66"/>
    </row>
    <row r="89">
      <c r="A89" s="6"/>
      <c r="B89" s="14" t="s">
        <v>45</v>
      </c>
      <c r="C89" s="56">
        <v>4000.0</v>
      </c>
      <c r="D89" s="6"/>
      <c r="E89" s="56">
        <v>2767.96</v>
      </c>
      <c r="F89" s="16">
        <f t="shared" si="3"/>
        <v>69</v>
      </c>
    </row>
    <row r="90">
      <c r="A90" s="6"/>
      <c r="B90" s="60" t="s">
        <v>46</v>
      </c>
      <c r="C90" s="56">
        <v>1000.0</v>
      </c>
      <c r="D90" s="6"/>
      <c r="E90" s="61"/>
      <c r="F90" s="78" t="str">
        <f t="shared" si="3"/>
        <v/>
      </c>
    </row>
    <row r="91">
      <c r="A91" s="6"/>
      <c r="B91" s="14" t="s">
        <v>47</v>
      </c>
      <c r="C91" s="56">
        <v>50.0</v>
      </c>
      <c r="D91" s="6"/>
      <c r="E91" s="57">
        <v>36.61</v>
      </c>
      <c r="F91" s="16">
        <f t="shared" si="3"/>
        <v>73</v>
      </c>
    </row>
    <row r="92">
      <c r="A92" s="6"/>
      <c r="B92" s="14" t="s">
        <v>408</v>
      </c>
      <c r="C92" s="56">
        <v>700.0</v>
      </c>
      <c r="D92" s="6"/>
      <c r="E92" s="57"/>
      <c r="F92" s="16"/>
    </row>
    <row r="93">
      <c r="A93" s="6"/>
      <c r="B93" s="20" t="s">
        <v>49</v>
      </c>
      <c r="C93" s="56">
        <v>19450.0</v>
      </c>
      <c r="D93" s="6"/>
      <c r="E93" s="68">
        <f>SUM(E83:E91)</f>
        <v>17670.43</v>
      </c>
      <c r="F93" s="16">
        <f t="shared" ref="F93:F111" si="4">IF(OR(C93=0,E93=0),,ROUND(E93/C93*100,0))</f>
        <v>91</v>
      </c>
    </row>
    <row r="94">
      <c r="A94" s="6"/>
      <c r="B94" s="6"/>
      <c r="C94" s="64"/>
      <c r="D94" s="6"/>
      <c r="E94" s="61"/>
      <c r="F94" s="16" t="str">
        <f t="shared" si="4"/>
        <v/>
      </c>
    </row>
    <row r="95">
      <c r="A95" s="11" t="s">
        <v>50</v>
      </c>
      <c r="B95" s="3"/>
      <c r="C95" s="67"/>
      <c r="D95" s="6"/>
      <c r="E95" s="68"/>
      <c r="F95" s="16" t="str">
        <f t="shared" si="4"/>
        <v/>
      </c>
    </row>
    <row r="96">
      <c r="A96" s="6"/>
      <c r="B96" s="60" t="s">
        <v>409</v>
      </c>
      <c r="C96" s="56">
        <v>100.0</v>
      </c>
      <c r="D96" s="6"/>
      <c r="E96" s="61"/>
      <c r="F96" s="16" t="str">
        <f t="shared" si="4"/>
        <v/>
      </c>
    </row>
    <row r="97">
      <c r="A97" s="6"/>
      <c r="B97" s="14" t="s">
        <v>51</v>
      </c>
      <c r="C97" s="56">
        <v>750.0</v>
      </c>
      <c r="D97" s="6"/>
      <c r="E97" s="57">
        <v>707.6</v>
      </c>
      <c r="F97" s="16">
        <f t="shared" si="4"/>
        <v>94</v>
      </c>
    </row>
    <row r="98">
      <c r="A98" s="6"/>
      <c r="B98" s="60" t="s">
        <v>54</v>
      </c>
      <c r="C98" s="56">
        <v>4100.0</v>
      </c>
      <c r="D98" s="6"/>
      <c r="E98" s="57">
        <v>2826.57</v>
      </c>
      <c r="F98" s="16">
        <f t="shared" si="4"/>
        <v>69</v>
      </c>
    </row>
    <row r="99">
      <c r="A99" s="6"/>
      <c r="B99" s="60" t="s">
        <v>55</v>
      </c>
      <c r="C99" s="56">
        <v>0.0</v>
      </c>
      <c r="D99" s="6"/>
      <c r="E99" s="61"/>
      <c r="F99" s="16" t="str">
        <f t="shared" si="4"/>
        <v/>
      </c>
    </row>
    <row r="100">
      <c r="A100" s="6"/>
      <c r="B100" s="20" t="s">
        <v>56</v>
      </c>
      <c r="C100" s="56">
        <v>8950.0</v>
      </c>
      <c r="D100" s="6"/>
      <c r="E100" s="68">
        <f>SUM(E96:E99)</f>
        <v>3534.17</v>
      </c>
      <c r="F100" s="16">
        <f t="shared" si="4"/>
        <v>39</v>
      </c>
    </row>
    <row r="101">
      <c r="A101" s="6"/>
      <c r="B101" s="6"/>
      <c r="C101" s="6"/>
      <c r="D101" s="6"/>
      <c r="E101" s="53"/>
      <c r="F101" s="16" t="str">
        <f t="shared" si="4"/>
        <v/>
      </c>
    </row>
    <row r="102">
      <c r="A102" s="11" t="s">
        <v>57</v>
      </c>
      <c r="B102" s="3"/>
      <c r="C102" s="13"/>
      <c r="D102" s="6"/>
      <c r="E102" s="63"/>
      <c r="F102" s="16" t="str">
        <f t="shared" si="4"/>
        <v/>
      </c>
    </row>
    <row r="103">
      <c r="A103" s="6"/>
      <c r="B103" s="60" t="s">
        <v>58</v>
      </c>
      <c r="C103" s="56">
        <v>1000.0</v>
      </c>
      <c r="D103" s="6"/>
      <c r="E103" s="56">
        <v>729.56</v>
      </c>
      <c r="F103" s="16">
        <f t="shared" si="4"/>
        <v>73</v>
      </c>
    </row>
    <row r="104">
      <c r="A104" s="6"/>
      <c r="B104" s="60" t="s">
        <v>59</v>
      </c>
      <c r="C104" s="56">
        <v>400.0</v>
      </c>
      <c r="D104" s="6"/>
      <c r="E104" s="61"/>
      <c r="F104" s="16" t="str">
        <f t="shared" si="4"/>
        <v/>
      </c>
    </row>
    <row r="105">
      <c r="A105" s="6"/>
      <c r="B105" s="60" t="s">
        <v>410</v>
      </c>
      <c r="C105" s="56">
        <v>50.0</v>
      </c>
      <c r="D105" s="6"/>
      <c r="E105" s="61"/>
      <c r="F105" s="16" t="str">
        <f t="shared" si="4"/>
        <v/>
      </c>
    </row>
    <row r="106">
      <c r="A106" s="6"/>
      <c r="B106" s="14" t="s">
        <v>60</v>
      </c>
      <c r="C106" s="56">
        <v>450.0</v>
      </c>
      <c r="D106" s="6"/>
      <c r="E106" s="57">
        <v>900.0</v>
      </c>
      <c r="F106" s="16">
        <f t="shared" si="4"/>
        <v>200</v>
      </c>
    </row>
    <row r="107">
      <c r="A107" s="6"/>
      <c r="B107" s="60" t="s">
        <v>61</v>
      </c>
      <c r="C107" s="56">
        <v>2000.0</v>
      </c>
      <c r="D107" s="6"/>
      <c r="E107" s="56">
        <v>18.0</v>
      </c>
      <c r="F107" s="16">
        <f t="shared" si="4"/>
        <v>1</v>
      </c>
    </row>
    <row r="108">
      <c r="A108" s="6"/>
      <c r="B108" s="14" t="s">
        <v>62</v>
      </c>
      <c r="C108" s="56">
        <v>600.0</v>
      </c>
      <c r="D108" s="6"/>
      <c r="E108" s="57">
        <v>540.0</v>
      </c>
      <c r="F108" s="16">
        <f t="shared" si="4"/>
        <v>90</v>
      </c>
    </row>
    <row r="109">
      <c r="A109" s="6"/>
      <c r="B109" s="14" t="s">
        <v>63</v>
      </c>
      <c r="C109" s="56">
        <v>1300.0</v>
      </c>
      <c r="D109" s="6"/>
      <c r="E109" s="79">
        <v>1279.19</v>
      </c>
      <c r="F109" s="16">
        <f t="shared" si="4"/>
        <v>98</v>
      </c>
      <c r="G109" s="80">
        <v>128.29</v>
      </c>
    </row>
    <row r="110">
      <c r="A110" s="6"/>
      <c r="B110" s="14" t="s">
        <v>64</v>
      </c>
      <c r="C110" s="56">
        <v>330.0</v>
      </c>
      <c r="D110" s="6"/>
      <c r="E110" s="56">
        <v>330.0</v>
      </c>
      <c r="F110" s="16">
        <f t="shared" si="4"/>
        <v>100</v>
      </c>
    </row>
    <row r="111">
      <c r="A111" s="6"/>
      <c r="B111" s="14" t="s">
        <v>65</v>
      </c>
      <c r="C111" s="56">
        <v>450.0</v>
      </c>
      <c r="D111" s="6"/>
      <c r="E111" s="56">
        <v>450.0</v>
      </c>
      <c r="F111" s="16">
        <f t="shared" si="4"/>
        <v>100</v>
      </c>
    </row>
    <row r="112">
      <c r="A112" s="6"/>
      <c r="B112" s="60" t="s">
        <v>66</v>
      </c>
      <c r="C112" s="56">
        <v>0.0</v>
      </c>
      <c r="D112" s="6"/>
      <c r="E112" s="81" t="s">
        <v>411</v>
      </c>
      <c r="F112" s="81" t="s">
        <v>412</v>
      </c>
    </row>
    <row r="113">
      <c r="A113" s="6"/>
      <c r="B113" s="60" t="s">
        <v>67</v>
      </c>
      <c r="C113" s="56">
        <v>50.0</v>
      </c>
      <c r="D113" s="6"/>
      <c r="E113" s="57">
        <v>228.58</v>
      </c>
      <c r="F113" s="16"/>
    </row>
    <row r="114">
      <c r="A114" s="6"/>
      <c r="B114" s="60" t="s">
        <v>413</v>
      </c>
      <c r="C114" s="57">
        <v>0.0</v>
      </c>
      <c r="D114" s="6"/>
      <c r="E114" s="56">
        <v>623.18</v>
      </c>
      <c r="F114" s="16"/>
    </row>
    <row r="115">
      <c r="A115" s="6"/>
      <c r="B115" s="20" t="s">
        <v>68</v>
      </c>
      <c r="C115" s="56">
        <v>6630.0</v>
      </c>
      <c r="D115" s="6"/>
      <c r="E115" s="68">
        <f>SUM(E103:E114)</f>
        <v>5098.51</v>
      </c>
      <c r="F115" s="16">
        <f>ROUND(E115/C115*100,0)</f>
        <v>77</v>
      </c>
    </row>
    <row r="116">
      <c r="A116" s="6"/>
      <c r="B116" s="6"/>
      <c r="C116" s="64"/>
      <c r="D116" s="6"/>
      <c r="E116" s="61"/>
      <c r="F116" s="6"/>
    </row>
    <row r="117">
      <c r="A117" s="11" t="s">
        <v>69</v>
      </c>
      <c r="B117" s="3"/>
      <c r="C117" s="56">
        <v>34330.0</v>
      </c>
      <c r="D117" s="6"/>
      <c r="E117" s="73">
        <f>E93+E100+E115</f>
        <v>26303.11</v>
      </c>
      <c r="F117" s="16">
        <f>ROUND(E117/C117*100,0)</f>
        <v>77</v>
      </c>
    </row>
    <row r="118">
      <c r="A118" s="6"/>
      <c r="B118" s="6"/>
      <c r="C118" s="64"/>
      <c r="D118" s="6"/>
      <c r="E118" s="61"/>
      <c r="F118" s="6"/>
    </row>
    <row r="119">
      <c r="A119" s="54"/>
      <c r="B119" s="20" t="s">
        <v>70</v>
      </c>
      <c r="C119" s="82">
        <v>26205.0</v>
      </c>
      <c r="D119" s="54"/>
      <c r="E119" s="77" t="str">
        <f>E79</f>
        <v>#REF!</v>
      </c>
      <c r="F119" s="59" t="str">
        <f t="shared" ref="F119:F121" si="5">ROUND(E119/C119*100,0)</f>
        <v>#REF!</v>
      </c>
    </row>
    <row r="120">
      <c r="A120" s="54"/>
      <c r="B120" s="20" t="s">
        <v>69</v>
      </c>
      <c r="C120" s="82">
        <v>34330.0</v>
      </c>
      <c r="D120" s="54"/>
      <c r="E120" s="77">
        <f>E117</f>
        <v>26303.11</v>
      </c>
      <c r="F120" s="59">
        <f t="shared" si="5"/>
        <v>77</v>
      </c>
    </row>
    <row r="121">
      <c r="A121" s="54"/>
      <c r="B121" s="20" t="s">
        <v>71</v>
      </c>
      <c r="C121" s="82">
        <v>-8125.0</v>
      </c>
      <c r="D121" s="54"/>
      <c r="E121" s="77" t="str">
        <f>E119-E120</f>
        <v>#REF!</v>
      </c>
      <c r="F121" s="59" t="str">
        <f t="shared" si="5"/>
        <v>#REF!</v>
      </c>
    </row>
    <row r="122">
      <c r="A122" s="6"/>
      <c r="B122" s="6"/>
      <c r="C122" s="6"/>
      <c r="D122" s="6"/>
      <c r="E122" s="53"/>
      <c r="F122" s="6"/>
    </row>
    <row r="123">
      <c r="A123" s="11" t="s">
        <v>72</v>
      </c>
      <c r="B123" s="3"/>
      <c r="C123" s="13"/>
      <c r="D123" s="6"/>
      <c r="E123" s="53"/>
      <c r="F123" s="6"/>
    </row>
    <row r="124">
      <c r="A124" s="6"/>
      <c r="B124" s="14" t="s">
        <v>414</v>
      </c>
      <c r="C124" s="6"/>
      <c r="D124" s="6"/>
      <c r="E124" s="53"/>
      <c r="F124" s="6"/>
    </row>
    <row r="125">
      <c r="A125" s="11" t="s">
        <v>74</v>
      </c>
      <c r="B125" s="3"/>
      <c r="C125" s="13"/>
      <c r="D125" s="6"/>
      <c r="E125" s="53"/>
      <c r="F125" s="6"/>
    </row>
    <row r="126">
      <c r="A126" s="6"/>
      <c r="B126" s="6"/>
      <c r="C126" s="6"/>
      <c r="D126" s="6"/>
      <c r="E126" s="53"/>
      <c r="F126" s="6"/>
    </row>
    <row r="127">
      <c r="A127" s="13"/>
      <c r="B127" s="13"/>
      <c r="C127" s="83" t="s">
        <v>415</v>
      </c>
      <c r="D127" s="13"/>
      <c r="E127" s="63"/>
      <c r="F127" s="13"/>
    </row>
    <row r="128">
      <c r="A128" s="11" t="s">
        <v>416</v>
      </c>
      <c r="B128" s="3"/>
      <c r="C128" s="82">
        <v>21845.37</v>
      </c>
      <c r="D128" s="6"/>
      <c r="E128" s="84">
        <v>29150.0</v>
      </c>
      <c r="F128" s="6"/>
    </row>
    <row r="129">
      <c r="A129" s="11" t="s">
        <v>417</v>
      </c>
      <c r="B129" s="3"/>
      <c r="C129" s="82">
        <v>500.0</v>
      </c>
      <c r="D129" s="6"/>
      <c r="E129" s="84">
        <v>500.0</v>
      </c>
      <c r="F129" s="6"/>
    </row>
    <row r="130">
      <c r="A130" s="11" t="s">
        <v>77</v>
      </c>
      <c r="B130" s="3"/>
      <c r="C130" s="82">
        <v>39035.33</v>
      </c>
      <c r="D130" s="6"/>
      <c r="E130" s="84">
        <v>39039.23</v>
      </c>
      <c r="F130" s="6"/>
    </row>
    <row r="131">
      <c r="A131" s="11" t="s">
        <v>78</v>
      </c>
      <c r="B131" s="3"/>
      <c r="C131" s="82">
        <v>-15000.0</v>
      </c>
      <c r="D131" s="6"/>
      <c r="E131" s="85">
        <v>-15000.0</v>
      </c>
      <c r="F131" s="6"/>
    </row>
    <row r="132">
      <c r="A132" s="11" t="s">
        <v>79</v>
      </c>
      <c r="B132" s="3"/>
      <c r="C132" s="82">
        <v>46380.7</v>
      </c>
      <c r="D132" s="86"/>
      <c r="E132" s="87">
        <f>SUM(E128:E131)</f>
        <v>53689.23</v>
      </c>
      <c r="F132" s="88">
        <f>E132-C132</f>
        <v>7308.53</v>
      </c>
    </row>
    <row r="133">
      <c r="A133" s="13"/>
      <c r="B133" s="13"/>
      <c r="C133" s="13"/>
      <c r="D133" s="13"/>
      <c r="E133" s="63"/>
      <c r="F133" s="13"/>
    </row>
    <row r="134">
      <c r="A134" s="89"/>
      <c r="E134" s="90"/>
    </row>
    <row r="135">
      <c r="E135" s="90"/>
    </row>
    <row r="136">
      <c r="E136" s="90"/>
    </row>
    <row r="137">
      <c r="E137" s="90"/>
    </row>
    <row r="138">
      <c r="E138" s="90"/>
    </row>
    <row r="139">
      <c r="E139" s="90"/>
    </row>
    <row r="140">
      <c r="E140" s="90"/>
    </row>
    <row r="141">
      <c r="E141" s="90"/>
    </row>
    <row r="142">
      <c r="E142" s="90"/>
    </row>
    <row r="143">
      <c r="E143" s="90"/>
    </row>
    <row r="144">
      <c r="E144" s="90"/>
    </row>
    <row r="145">
      <c r="E145" s="90"/>
    </row>
    <row r="146">
      <c r="E146" s="90"/>
    </row>
    <row r="147">
      <c r="E147" s="90"/>
    </row>
    <row r="148">
      <c r="E148" s="90"/>
    </row>
    <row r="149">
      <c r="E149" s="90"/>
    </row>
    <row r="150">
      <c r="E150" s="90"/>
    </row>
    <row r="151">
      <c r="E151" s="90"/>
    </row>
    <row r="152">
      <c r="E152" s="90"/>
    </row>
    <row r="153">
      <c r="E153" s="90"/>
    </row>
    <row r="154">
      <c r="E154" s="90"/>
    </row>
    <row r="155">
      <c r="E155" s="90"/>
    </row>
    <row r="156">
      <c r="E156" s="90"/>
    </row>
    <row r="157">
      <c r="E157" s="90"/>
    </row>
    <row r="158">
      <c r="E158" s="90"/>
    </row>
    <row r="159">
      <c r="E159" s="90"/>
    </row>
    <row r="160">
      <c r="E160" s="90"/>
    </row>
    <row r="161">
      <c r="E161" s="90"/>
    </row>
    <row r="162">
      <c r="E162" s="90"/>
    </row>
    <row r="163">
      <c r="E163" s="90"/>
    </row>
    <row r="164">
      <c r="E164" s="90"/>
    </row>
    <row r="165">
      <c r="E165" s="90"/>
    </row>
    <row r="166">
      <c r="E166" s="90"/>
    </row>
    <row r="167">
      <c r="E167" s="90"/>
    </row>
    <row r="168">
      <c r="E168" s="90"/>
    </row>
    <row r="169">
      <c r="E169" s="90"/>
    </row>
    <row r="170">
      <c r="E170" s="90"/>
    </row>
    <row r="171">
      <c r="E171" s="90"/>
    </row>
    <row r="172">
      <c r="E172" s="90"/>
    </row>
    <row r="173">
      <c r="E173" s="90"/>
    </row>
    <row r="174">
      <c r="E174" s="90"/>
    </row>
    <row r="175">
      <c r="E175" s="90"/>
    </row>
    <row r="176">
      <c r="E176" s="90"/>
    </row>
    <row r="177">
      <c r="E177" s="90"/>
    </row>
    <row r="178">
      <c r="E178" s="90"/>
    </row>
    <row r="179">
      <c r="E179" s="90"/>
    </row>
    <row r="180">
      <c r="E180" s="90"/>
    </row>
    <row r="181">
      <c r="E181" s="90"/>
    </row>
    <row r="182">
      <c r="E182" s="90"/>
    </row>
    <row r="183">
      <c r="E183" s="90"/>
    </row>
    <row r="184">
      <c r="E184" s="90"/>
    </row>
    <row r="185">
      <c r="E185" s="90"/>
    </row>
    <row r="186">
      <c r="E186" s="90"/>
    </row>
    <row r="187">
      <c r="E187" s="90"/>
    </row>
    <row r="188">
      <c r="E188" s="90"/>
    </row>
    <row r="189">
      <c r="E189" s="90"/>
    </row>
    <row r="190">
      <c r="E190" s="90"/>
    </row>
    <row r="191">
      <c r="E191" s="90"/>
    </row>
    <row r="192">
      <c r="E192" s="90"/>
    </row>
    <row r="193">
      <c r="E193" s="90"/>
    </row>
    <row r="194">
      <c r="E194" s="90"/>
    </row>
    <row r="195">
      <c r="E195" s="90"/>
    </row>
    <row r="196">
      <c r="E196" s="90"/>
    </row>
    <row r="197">
      <c r="E197" s="90"/>
    </row>
    <row r="198">
      <c r="E198" s="90"/>
    </row>
    <row r="199">
      <c r="E199" s="90"/>
    </row>
    <row r="200">
      <c r="E200" s="90"/>
    </row>
    <row r="201">
      <c r="E201" s="90"/>
    </row>
    <row r="202">
      <c r="E202" s="90"/>
    </row>
    <row r="203">
      <c r="E203" s="90"/>
    </row>
    <row r="204">
      <c r="E204" s="90"/>
    </row>
    <row r="205">
      <c r="E205" s="90"/>
    </row>
    <row r="206">
      <c r="E206" s="90"/>
    </row>
    <row r="207">
      <c r="E207" s="90"/>
    </row>
    <row r="208">
      <c r="E208" s="90"/>
    </row>
    <row r="209">
      <c r="E209" s="90"/>
    </row>
    <row r="210">
      <c r="E210" s="90"/>
    </row>
    <row r="211">
      <c r="E211" s="90"/>
    </row>
    <row r="212">
      <c r="E212" s="90"/>
    </row>
    <row r="213">
      <c r="E213" s="90"/>
    </row>
    <row r="214">
      <c r="E214" s="90"/>
    </row>
    <row r="215">
      <c r="E215" s="90"/>
    </row>
    <row r="216">
      <c r="E216" s="90"/>
    </row>
    <row r="217">
      <c r="E217" s="90"/>
    </row>
    <row r="218">
      <c r="E218" s="90"/>
    </row>
    <row r="219">
      <c r="E219" s="90"/>
    </row>
    <row r="220">
      <c r="E220" s="90"/>
    </row>
    <row r="221">
      <c r="E221" s="90"/>
    </row>
    <row r="222">
      <c r="E222" s="90"/>
    </row>
    <row r="223">
      <c r="E223" s="90"/>
    </row>
    <row r="224">
      <c r="E224" s="90"/>
    </row>
    <row r="225">
      <c r="E225" s="90"/>
    </row>
    <row r="226">
      <c r="E226" s="90"/>
    </row>
    <row r="227">
      <c r="E227" s="90"/>
    </row>
    <row r="228">
      <c r="E228" s="90"/>
    </row>
    <row r="229">
      <c r="E229" s="90"/>
    </row>
    <row r="230">
      <c r="E230" s="90"/>
    </row>
    <row r="231">
      <c r="E231" s="90"/>
    </row>
    <row r="232">
      <c r="E232" s="90"/>
    </row>
    <row r="233">
      <c r="E233" s="90"/>
    </row>
    <row r="234">
      <c r="E234" s="90"/>
    </row>
    <row r="235">
      <c r="E235" s="90"/>
    </row>
    <row r="236">
      <c r="E236" s="90"/>
    </row>
    <row r="237">
      <c r="E237" s="90"/>
    </row>
    <row r="238">
      <c r="E238" s="90"/>
    </row>
    <row r="239">
      <c r="E239" s="90"/>
    </row>
    <row r="240">
      <c r="E240" s="90"/>
    </row>
    <row r="241">
      <c r="E241" s="90"/>
    </row>
    <row r="242">
      <c r="E242" s="90"/>
    </row>
    <row r="243">
      <c r="E243" s="90"/>
    </row>
    <row r="244">
      <c r="E244" s="90"/>
    </row>
    <row r="245">
      <c r="E245" s="90"/>
    </row>
    <row r="246">
      <c r="E246" s="90"/>
    </row>
    <row r="247">
      <c r="E247" s="90"/>
    </row>
    <row r="248">
      <c r="E248" s="90"/>
    </row>
    <row r="249">
      <c r="E249" s="90"/>
    </row>
    <row r="250">
      <c r="E250" s="90"/>
    </row>
    <row r="251">
      <c r="E251" s="90"/>
    </row>
    <row r="252">
      <c r="E252" s="90"/>
    </row>
    <row r="253">
      <c r="E253" s="90"/>
    </row>
    <row r="254">
      <c r="E254" s="90"/>
    </row>
    <row r="255">
      <c r="E255" s="90"/>
    </row>
    <row r="256">
      <c r="E256" s="90"/>
    </row>
    <row r="257">
      <c r="E257" s="90"/>
    </row>
    <row r="258">
      <c r="E258" s="90"/>
    </row>
    <row r="259">
      <c r="E259" s="90"/>
    </row>
    <row r="260">
      <c r="E260" s="90"/>
    </row>
    <row r="261">
      <c r="E261" s="90"/>
    </row>
    <row r="262">
      <c r="E262" s="90"/>
    </row>
    <row r="263">
      <c r="E263" s="90"/>
    </row>
    <row r="264">
      <c r="E264" s="90"/>
    </row>
    <row r="265">
      <c r="E265" s="90"/>
    </row>
    <row r="266">
      <c r="E266" s="90"/>
    </row>
    <row r="267">
      <c r="E267" s="90"/>
    </row>
    <row r="268">
      <c r="E268" s="90"/>
    </row>
    <row r="269">
      <c r="E269" s="90"/>
    </row>
    <row r="270">
      <c r="E270" s="90"/>
    </row>
    <row r="271">
      <c r="E271" s="90"/>
    </row>
    <row r="272">
      <c r="E272" s="90"/>
    </row>
    <row r="273">
      <c r="E273" s="90"/>
    </row>
    <row r="274">
      <c r="E274" s="90"/>
    </row>
    <row r="275">
      <c r="E275" s="90"/>
    </row>
    <row r="276">
      <c r="E276" s="90"/>
    </row>
    <row r="277">
      <c r="E277" s="90"/>
    </row>
    <row r="278">
      <c r="E278" s="90"/>
    </row>
    <row r="279">
      <c r="E279" s="90"/>
    </row>
    <row r="280">
      <c r="E280" s="90"/>
    </row>
    <row r="281">
      <c r="E281" s="90"/>
    </row>
    <row r="282">
      <c r="E282" s="90"/>
    </row>
    <row r="283">
      <c r="E283" s="90"/>
    </row>
    <row r="284">
      <c r="E284" s="90"/>
    </row>
    <row r="285">
      <c r="E285" s="90"/>
    </row>
    <row r="286">
      <c r="E286" s="90"/>
    </row>
    <row r="287">
      <c r="E287" s="90"/>
    </row>
    <row r="288">
      <c r="E288" s="90"/>
    </row>
    <row r="289">
      <c r="E289" s="90"/>
    </row>
    <row r="290">
      <c r="E290" s="90"/>
    </row>
    <row r="291">
      <c r="E291" s="90"/>
    </row>
    <row r="292">
      <c r="E292" s="90"/>
    </row>
    <row r="293">
      <c r="E293" s="90"/>
    </row>
    <row r="294">
      <c r="E294" s="90"/>
    </row>
    <row r="295">
      <c r="E295" s="90"/>
    </row>
    <row r="296">
      <c r="E296" s="90"/>
    </row>
    <row r="297">
      <c r="E297" s="90"/>
    </row>
    <row r="298">
      <c r="E298" s="90"/>
    </row>
    <row r="299">
      <c r="E299" s="90"/>
    </row>
    <row r="300">
      <c r="E300" s="90"/>
    </row>
    <row r="301">
      <c r="E301" s="90"/>
    </row>
    <row r="302">
      <c r="E302" s="90"/>
    </row>
    <row r="303">
      <c r="E303" s="90"/>
    </row>
    <row r="304">
      <c r="E304" s="90"/>
    </row>
    <row r="305">
      <c r="E305" s="90"/>
    </row>
    <row r="306">
      <c r="E306" s="90"/>
    </row>
    <row r="307">
      <c r="E307" s="90"/>
    </row>
    <row r="308">
      <c r="E308" s="90"/>
    </row>
    <row r="309">
      <c r="E309" s="90"/>
    </row>
    <row r="310">
      <c r="E310" s="90"/>
    </row>
    <row r="311">
      <c r="E311" s="90"/>
    </row>
    <row r="312">
      <c r="E312" s="90"/>
    </row>
    <row r="313">
      <c r="E313" s="90"/>
    </row>
    <row r="314">
      <c r="E314" s="90"/>
    </row>
    <row r="315">
      <c r="E315" s="90"/>
    </row>
    <row r="316">
      <c r="E316" s="90"/>
    </row>
    <row r="317">
      <c r="E317" s="90"/>
    </row>
    <row r="318">
      <c r="E318" s="90"/>
    </row>
    <row r="319">
      <c r="E319" s="90"/>
    </row>
    <row r="320">
      <c r="E320" s="90"/>
    </row>
    <row r="321">
      <c r="E321" s="90"/>
    </row>
    <row r="322">
      <c r="E322" s="90"/>
    </row>
    <row r="323">
      <c r="E323" s="90"/>
    </row>
    <row r="324">
      <c r="E324" s="90"/>
    </row>
    <row r="325">
      <c r="E325" s="90"/>
    </row>
    <row r="326">
      <c r="E326" s="90"/>
    </row>
    <row r="327">
      <c r="E327" s="90"/>
    </row>
    <row r="328">
      <c r="E328" s="90"/>
    </row>
    <row r="329">
      <c r="E329" s="90"/>
    </row>
    <row r="330">
      <c r="E330" s="90"/>
    </row>
    <row r="331">
      <c r="E331" s="90"/>
    </row>
    <row r="332">
      <c r="E332" s="90"/>
    </row>
    <row r="333">
      <c r="E333" s="90"/>
    </row>
    <row r="334">
      <c r="E334" s="90"/>
    </row>
    <row r="335">
      <c r="E335" s="90"/>
    </row>
    <row r="336">
      <c r="E336" s="90"/>
    </row>
    <row r="337">
      <c r="E337" s="90"/>
    </row>
    <row r="338">
      <c r="E338" s="90"/>
    </row>
    <row r="339">
      <c r="E339" s="90"/>
    </row>
    <row r="340">
      <c r="E340" s="90"/>
    </row>
    <row r="341">
      <c r="E341" s="90"/>
    </row>
    <row r="342">
      <c r="E342" s="90"/>
    </row>
    <row r="343">
      <c r="E343" s="90"/>
    </row>
    <row r="344">
      <c r="E344" s="90"/>
    </row>
    <row r="345">
      <c r="E345" s="90"/>
    </row>
    <row r="346">
      <c r="E346" s="90"/>
    </row>
    <row r="347">
      <c r="E347" s="90"/>
    </row>
    <row r="348">
      <c r="E348" s="90"/>
    </row>
    <row r="349">
      <c r="E349" s="90"/>
    </row>
    <row r="350">
      <c r="E350" s="90"/>
    </row>
    <row r="351">
      <c r="E351" s="90"/>
    </row>
    <row r="352">
      <c r="E352" s="90"/>
    </row>
    <row r="353">
      <c r="E353" s="90"/>
    </row>
    <row r="354">
      <c r="E354" s="90"/>
    </row>
    <row r="355">
      <c r="E355" s="90"/>
    </row>
    <row r="356">
      <c r="E356" s="90"/>
    </row>
    <row r="357">
      <c r="E357" s="90"/>
    </row>
    <row r="358">
      <c r="E358" s="90"/>
    </row>
    <row r="359">
      <c r="E359" s="90"/>
    </row>
    <row r="360">
      <c r="E360" s="90"/>
    </row>
    <row r="361">
      <c r="E361" s="90"/>
    </row>
    <row r="362">
      <c r="E362" s="90"/>
    </row>
    <row r="363">
      <c r="E363" s="90"/>
    </row>
    <row r="364">
      <c r="E364" s="90"/>
    </row>
    <row r="365">
      <c r="E365" s="90"/>
    </row>
    <row r="366">
      <c r="E366" s="90"/>
    </row>
    <row r="367">
      <c r="E367" s="90"/>
    </row>
    <row r="368">
      <c r="E368" s="90"/>
    </row>
    <row r="369">
      <c r="E369" s="90"/>
    </row>
    <row r="370">
      <c r="E370" s="90"/>
    </row>
    <row r="371">
      <c r="E371" s="90"/>
    </row>
    <row r="372">
      <c r="E372" s="90"/>
    </row>
    <row r="373">
      <c r="E373" s="90"/>
    </row>
    <row r="374">
      <c r="E374" s="90"/>
    </row>
    <row r="375">
      <c r="E375" s="90"/>
    </row>
    <row r="376">
      <c r="E376" s="90"/>
    </row>
    <row r="377">
      <c r="E377" s="90"/>
    </row>
    <row r="378">
      <c r="E378" s="90"/>
    </row>
    <row r="379">
      <c r="E379" s="90"/>
    </row>
    <row r="380">
      <c r="E380" s="90"/>
    </row>
    <row r="381">
      <c r="E381" s="90"/>
    </row>
    <row r="382">
      <c r="E382" s="90"/>
    </row>
    <row r="383">
      <c r="E383" s="90"/>
    </row>
    <row r="384">
      <c r="E384" s="90"/>
    </row>
    <row r="385">
      <c r="E385" s="90"/>
    </row>
    <row r="386">
      <c r="E386" s="90"/>
    </row>
    <row r="387">
      <c r="E387" s="90"/>
    </row>
    <row r="388">
      <c r="E388" s="90"/>
    </row>
    <row r="389">
      <c r="E389" s="90"/>
    </row>
    <row r="390">
      <c r="E390" s="90"/>
    </row>
    <row r="391">
      <c r="E391" s="90"/>
    </row>
    <row r="392">
      <c r="E392" s="90"/>
    </row>
    <row r="393">
      <c r="E393" s="90"/>
    </row>
    <row r="394">
      <c r="E394" s="90"/>
    </row>
    <row r="395">
      <c r="E395" s="90"/>
    </row>
    <row r="396">
      <c r="E396" s="90"/>
    </row>
    <row r="397">
      <c r="E397" s="90"/>
    </row>
    <row r="398">
      <c r="E398" s="90"/>
    </row>
    <row r="399">
      <c r="E399" s="90"/>
    </row>
    <row r="400">
      <c r="E400" s="90"/>
    </row>
    <row r="401">
      <c r="E401" s="90"/>
    </row>
    <row r="402">
      <c r="E402" s="90"/>
    </row>
    <row r="403">
      <c r="E403" s="90"/>
    </row>
    <row r="404">
      <c r="E404" s="90"/>
    </row>
    <row r="405">
      <c r="E405" s="90"/>
    </row>
    <row r="406">
      <c r="E406" s="90"/>
    </row>
    <row r="407">
      <c r="E407" s="90"/>
    </row>
    <row r="408">
      <c r="E408" s="90"/>
    </row>
    <row r="409">
      <c r="E409" s="90"/>
    </row>
    <row r="410">
      <c r="E410" s="90"/>
    </row>
    <row r="411">
      <c r="E411" s="90"/>
    </row>
    <row r="412">
      <c r="E412" s="90"/>
    </row>
    <row r="413">
      <c r="E413" s="90"/>
    </row>
    <row r="414">
      <c r="E414" s="90"/>
    </row>
    <row r="415">
      <c r="E415" s="90"/>
    </row>
    <row r="416">
      <c r="E416" s="90"/>
    </row>
    <row r="417">
      <c r="E417" s="90"/>
    </row>
    <row r="418">
      <c r="E418" s="90"/>
    </row>
    <row r="419">
      <c r="E419" s="90"/>
    </row>
    <row r="420">
      <c r="E420" s="90"/>
    </row>
    <row r="421">
      <c r="E421" s="90"/>
    </row>
    <row r="422">
      <c r="E422" s="90"/>
    </row>
    <row r="423">
      <c r="E423" s="90"/>
    </row>
    <row r="424">
      <c r="E424" s="90"/>
    </row>
    <row r="425">
      <c r="E425" s="90"/>
    </row>
    <row r="426">
      <c r="E426" s="90"/>
    </row>
    <row r="427">
      <c r="E427" s="90"/>
    </row>
    <row r="428">
      <c r="E428" s="90"/>
    </row>
    <row r="429">
      <c r="E429" s="90"/>
    </row>
    <row r="430">
      <c r="E430" s="90"/>
    </row>
    <row r="431">
      <c r="E431" s="90"/>
    </row>
    <row r="432">
      <c r="E432" s="90"/>
    </row>
    <row r="433">
      <c r="E433" s="90"/>
    </row>
    <row r="434">
      <c r="E434" s="90"/>
    </row>
    <row r="435">
      <c r="E435" s="90"/>
    </row>
    <row r="436">
      <c r="E436" s="90"/>
    </row>
    <row r="437">
      <c r="E437" s="90"/>
    </row>
    <row r="438">
      <c r="E438" s="90"/>
    </row>
    <row r="439">
      <c r="E439" s="90"/>
    </row>
    <row r="440">
      <c r="E440" s="90"/>
    </row>
    <row r="441">
      <c r="E441" s="90"/>
    </row>
    <row r="442">
      <c r="E442" s="90"/>
    </row>
    <row r="443">
      <c r="E443" s="90"/>
    </row>
    <row r="444">
      <c r="E444" s="90"/>
    </row>
    <row r="445">
      <c r="E445" s="90"/>
    </row>
    <row r="446">
      <c r="E446" s="90"/>
    </row>
    <row r="447">
      <c r="E447" s="90"/>
    </row>
    <row r="448">
      <c r="E448" s="90"/>
    </row>
    <row r="449">
      <c r="E449" s="90"/>
    </row>
    <row r="450">
      <c r="E450" s="90"/>
    </row>
    <row r="451">
      <c r="E451" s="90"/>
    </row>
    <row r="452">
      <c r="E452" s="90"/>
    </row>
    <row r="453">
      <c r="E453" s="90"/>
    </row>
    <row r="454">
      <c r="E454" s="90"/>
    </row>
    <row r="455">
      <c r="E455" s="90"/>
    </row>
    <row r="456">
      <c r="E456" s="90"/>
    </row>
    <row r="457">
      <c r="E457" s="90"/>
    </row>
    <row r="458">
      <c r="E458" s="90"/>
    </row>
    <row r="459">
      <c r="E459" s="90"/>
    </row>
    <row r="460">
      <c r="E460" s="90"/>
    </row>
    <row r="461">
      <c r="E461" s="90"/>
    </row>
    <row r="462">
      <c r="E462" s="90"/>
    </row>
    <row r="463">
      <c r="E463" s="90"/>
    </row>
    <row r="464">
      <c r="E464" s="90"/>
    </row>
    <row r="465">
      <c r="E465" s="90"/>
    </row>
    <row r="466">
      <c r="E466" s="90"/>
    </row>
    <row r="467">
      <c r="E467" s="90"/>
    </row>
    <row r="468">
      <c r="E468" s="90"/>
    </row>
    <row r="469">
      <c r="E469" s="90"/>
    </row>
    <row r="470">
      <c r="E470" s="90"/>
    </row>
    <row r="471">
      <c r="E471" s="90"/>
    </row>
    <row r="472">
      <c r="E472" s="90"/>
    </row>
    <row r="473">
      <c r="E473" s="90"/>
    </row>
    <row r="474">
      <c r="E474" s="90"/>
    </row>
    <row r="475">
      <c r="E475" s="90"/>
    </row>
    <row r="476">
      <c r="E476" s="90"/>
    </row>
    <row r="477">
      <c r="E477" s="90"/>
    </row>
    <row r="478">
      <c r="E478" s="90"/>
    </row>
    <row r="479">
      <c r="E479" s="90"/>
    </row>
    <row r="480">
      <c r="E480" s="90"/>
    </row>
    <row r="481">
      <c r="E481" s="90"/>
    </row>
    <row r="482">
      <c r="E482" s="90"/>
    </row>
    <row r="483">
      <c r="E483" s="90"/>
    </row>
    <row r="484">
      <c r="E484" s="90"/>
    </row>
    <row r="485">
      <c r="E485" s="90"/>
    </row>
    <row r="486">
      <c r="E486" s="90"/>
    </row>
    <row r="487">
      <c r="E487" s="90"/>
    </row>
    <row r="488">
      <c r="E488" s="90"/>
    </row>
    <row r="489">
      <c r="E489" s="90"/>
    </row>
    <row r="490">
      <c r="E490" s="90"/>
    </row>
    <row r="491">
      <c r="E491" s="90"/>
    </row>
    <row r="492">
      <c r="E492" s="90"/>
    </row>
    <row r="493">
      <c r="E493" s="90"/>
    </row>
    <row r="494">
      <c r="E494" s="90"/>
    </row>
    <row r="495">
      <c r="E495" s="90"/>
    </row>
    <row r="496">
      <c r="E496" s="90"/>
    </row>
    <row r="497">
      <c r="E497" s="90"/>
    </row>
    <row r="498">
      <c r="E498" s="90"/>
    </row>
    <row r="499">
      <c r="E499" s="90"/>
    </row>
    <row r="500">
      <c r="E500" s="90"/>
    </row>
    <row r="501">
      <c r="E501" s="90"/>
    </row>
    <row r="502">
      <c r="E502" s="90"/>
    </row>
    <row r="503">
      <c r="E503" s="90"/>
    </row>
    <row r="504">
      <c r="E504" s="90"/>
    </row>
    <row r="505">
      <c r="E505" s="90"/>
    </row>
    <row r="506">
      <c r="E506" s="90"/>
    </row>
    <row r="507">
      <c r="E507" s="90"/>
    </row>
    <row r="508">
      <c r="E508" s="90"/>
    </row>
    <row r="509">
      <c r="E509" s="90"/>
    </row>
    <row r="510">
      <c r="E510" s="90"/>
    </row>
    <row r="511">
      <c r="E511" s="90"/>
    </row>
    <row r="512">
      <c r="E512" s="90"/>
    </row>
    <row r="513">
      <c r="E513" s="90"/>
    </row>
    <row r="514">
      <c r="E514" s="90"/>
    </row>
    <row r="515">
      <c r="E515" s="90"/>
    </row>
    <row r="516">
      <c r="E516" s="90"/>
    </row>
    <row r="517">
      <c r="E517" s="90"/>
    </row>
    <row r="518">
      <c r="E518" s="90"/>
    </row>
    <row r="519">
      <c r="E519" s="90"/>
    </row>
    <row r="520">
      <c r="E520" s="90"/>
    </row>
    <row r="521">
      <c r="E521" s="90"/>
    </row>
    <row r="522">
      <c r="E522" s="90"/>
    </row>
    <row r="523">
      <c r="E523" s="90"/>
    </row>
    <row r="524">
      <c r="E524" s="90"/>
    </row>
    <row r="525">
      <c r="E525" s="90"/>
    </row>
    <row r="526">
      <c r="E526" s="90"/>
    </row>
    <row r="527">
      <c r="E527" s="90"/>
    </row>
    <row r="528">
      <c r="E528" s="90"/>
    </row>
    <row r="529">
      <c r="E529" s="90"/>
    </row>
    <row r="530">
      <c r="E530" s="90"/>
    </row>
    <row r="531">
      <c r="E531" s="90"/>
    </row>
    <row r="532">
      <c r="E532" s="90"/>
    </row>
    <row r="533">
      <c r="E533" s="90"/>
    </row>
    <row r="534">
      <c r="E534" s="90"/>
    </row>
    <row r="535">
      <c r="E535" s="90"/>
    </row>
    <row r="536">
      <c r="E536" s="90"/>
    </row>
    <row r="537">
      <c r="E537" s="90"/>
    </row>
    <row r="538">
      <c r="E538" s="90"/>
    </row>
    <row r="539">
      <c r="E539" s="90"/>
    </row>
    <row r="540">
      <c r="E540" s="90"/>
    </row>
    <row r="541">
      <c r="E541" s="90"/>
    </row>
    <row r="542">
      <c r="E542" s="90"/>
    </row>
    <row r="543">
      <c r="E543" s="90"/>
    </row>
    <row r="544">
      <c r="E544" s="90"/>
    </row>
    <row r="545">
      <c r="E545" s="90"/>
    </row>
    <row r="546">
      <c r="E546" s="90"/>
    </row>
    <row r="547">
      <c r="E547" s="90"/>
    </row>
    <row r="548">
      <c r="E548" s="90"/>
    </row>
    <row r="549">
      <c r="E549" s="90"/>
    </row>
    <row r="550">
      <c r="E550" s="90"/>
    </row>
    <row r="551">
      <c r="E551" s="90"/>
    </row>
    <row r="552">
      <c r="E552" s="90"/>
    </row>
    <row r="553">
      <c r="E553" s="90"/>
    </row>
    <row r="554">
      <c r="E554" s="90"/>
    </row>
    <row r="555">
      <c r="E555" s="90"/>
    </row>
    <row r="556">
      <c r="E556" s="90"/>
    </row>
    <row r="557">
      <c r="E557" s="90"/>
    </row>
    <row r="558">
      <c r="E558" s="90"/>
    </row>
    <row r="559">
      <c r="E559" s="90"/>
    </row>
    <row r="560">
      <c r="E560" s="90"/>
    </row>
    <row r="561">
      <c r="E561" s="90"/>
    </row>
    <row r="562">
      <c r="E562" s="90"/>
    </row>
    <row r="563">
      <c r="E563" s="90"/>
    </row>
    <row r="564">
      <c r="E564" s="90"/>
    </row>
    <row r="565">
      <c r="E565" s="90"/>
    </row>
    <row r="566">
      <c r="E566" s="90"/>
    </row>
    <row r="567">
      <c r="E567" s="90"/>
    </row>
    <row r="568">
      <c r="E568" s="90"/>
    </row>
    <row r="569">
      <c r="E569" s="90"/>
    </row>
    <row r="570">
      <c r="E570" s="90"/>
    </row>
    <row r="571">
      <c r="E571" s="90"/>
    </row>
    <row r="572">
      <c r="E572" s="90"/>
    </row>
    <row r="573">
      <c r="E573" s="90"/>
    </row>
    <row r="574">
      <c r="E574" s="90"/>
    </row>
    <row r="575">
      <c r="E575" s="90"/>
    </row>
    <row r="576">
      <c r="E576" s="90"/>
    </row>
    <row r="577">
      <c r="E577" s="90"/>
    </row>
    <row r="578">
      <c r="E578" s="90"/>
    </row>
    <row r="579">
      <c r="E579" s="90"/>
    </row>
    <row r="580">
      <c r="E580" s="90"/>
    </row>
    <row r="581">
      <c r="E581" s="90"/>
    </row>
    <row r="582">
      <c r="E582" s="90"/>
    </row>
    <row r="583">
      <c r="E583" s="90"/>
    </row>
    <row r="584">
      <c r="E584" s="90"/>
    </row>
    <row r="585">
      <c r="E585" s="90"/>
    </row>
    <row r="586">
      <c r="E586" s="90"/>
    </row>
    <row r="587">
      <c r="E587" s="90"/>
    </row>
    <row r="588">
      <c r="E588" s="90"/>
    </row>
    <row r="589">
      <c r="E589" s="90"/>
    </row>
    <row r="590">
      <c r="E590" s="90"/>
    </row>
    <row r="591">
      <c r="E591" s="90"/>
    </row>
    <row r="592">
      <c r="E592" s="90"/>
    </row>
    <row r="593">
      <c r="E593" s="90"/>
    </row>
    <row r="594">
      <c r="E594" s="90"/>
    </row>
    <row r="595">
      <c r="E595" s="90"/>
    </row>
    <row r="596">
      <c r="E596" s="90"/>
    </row>
    <row r="597">
      <c r="E597" s="90"/>
    </row>
    <row r="598">
      <c r="E598" s="90"/>
    </row>
    <row r="599">
      <c r="E599" s="90"/>
    </row>
    <row r="600">
      <c r="E600" s="90"/>
    </row>
    <row r="601">
      <c r="E601" s="90"/>
    </row>
    <row r="602">
      <c r="E602" s="90"/>
    </row>
    <row r="603">
      <c r="E603" s="90"/>
    </row>
    <row r="604">
      <c r="E604" s="90"/>
    </row>
    <row r="605">
      <c r="E605" s="90"/>
    </row>
    <row r="606">
      <c r="E606" s="90"/>
    </row>
    <row r="607">
      <c r="E607" s="90"/>
    </row>
    <row r="608">
      <c r="E608" s="90"/>
    </row>
    <row r="609">
      <c r="E609" s="90"/>
    </row>
    <row r="610">
      <c r="E610" s="90"/>
    </row>
    <row r="611">
      <c r="E611" s="90"/>
    </row>
    <row r="612">
      <c r="E612" s="90"/>
    </row>
    <row r="613">
      <c r="E613" s="90"/>
    </row>
    <row r="614">
      <c r="E614" s="90"/>
    </row>
    <row r="615">
      <c r="E615" s="90"/>
    </row>
    <row r="616">
      <c r="E616" s="90"/>
    </row>
    <row r="617">
      <c r="E617" s="90"/>
    </row>
    <row r="618">
      <c r="E618" s="90"/>
    </row>
    <row r="619">
      <c r="E619" s="90"/>
    </row>
    <row r="620">
      <c r="E620" s="90"/>
    </row>
    <row r="621">
      <c r="E621" s="90"/>
    </row>
    <row r="622">
      <c r="E622" s="90"/>
    </row>
    <row r="623">
      <c r="E623" s="90"/>
    </row>
    <row r="624">
      <c r="E624" s="90"/>
    </row>
    <row r="625">
      <c r="E625" s="90"/>
    </row>
    <row r="626">
      <c r="E626" s="90"/>
    </row>
    <row r="627">
      <c r="E627" s="90"/>
    </row>
    <row r="628">
      <c r="E628" s="90"/>
    </row>
    <row r="629">
      <c r="E629" s="90"/>
    </row>
    <row r="630">
      <c r="E630" s="90"/>
    </row>
    <row r="631">
      <c r="E631" s="90"/>
    </row>
    <row r="632">
      <c r="E632" s="90"/>
    </row>
    <row r="633">
      <c r="E633" s="90"/>
    </row>
    <row r="634">
      <c r="E634" s="90"/>
    </row>
    <row r="635">
      <c r="E635" s="90"/>
    </row>
    <row r="636">
      <c r="E636" s="90"/>
    </row>
    <row r="637">
      <c r="E637" s="90"/>
    </row>
    <row r="638">
      <c r="E638" s="90"/>
    </row>
    <row r="639">
      <c r="E639" s="90"/>
    </row>
    <row r="640">
      <c r="E640" s="90"/>
    </row>
    <row r="641">
      <c r="E641" s="90"/>
    </row>
    <row r="642">
      <c r="E642" s="90"/>
    </row>
    <row r="643">
      <c r="E643" s="90"/>
    </row>
    <row r="644">
      <c r="E644" s="90"/>
    </row>
    <row r="645">
      <c r="E645" s="90"/>
    </row>
    <row r="646">
      <c r="E646" s="90"/>
    </row>
    <row r="647">
      <c r="E647" s="90"/>
    </row>
    <row r="648">
      <c r="E648" s="90"/>
    </row>
    <row r="649">
      <c r="E649" s="90"/>
    </row>
    <row r="650">
      <c r="E650" s="90"/>
    </row>
    <row r="651">
      <c r="E651" s="90"/>
    </row>
    <row r="652">
      <c r="E652" s="90"/>
    </row>
    <row r="653">
      <c r="E653" s="90"/>
    </row>
    <row r="654">
      <c r="E654" s="90"/>
    </row>
    <row r="655">
      <c r="E655" s="90"/>
    </row>
    <row r="656">
      <c r="E656" s="90"/>
    </row>
    <row r="657">
      <c r="E657" s="90"/>
    </row>
    <row r="658">
      <c r="E658" s="90"/>
    </row>
    <row r="659">
      <c r="E659" s="90"/>
    </row>
    <row r="660">
      <c r="E660" s="90"/>
    </row>
    <row r="661">
      <c r="E661" s="90"/>
    </row>
    <row r="662">
      <c r="E662" s="90"/>
    </row>
    <row r="663">
      <c r="E663" s="90"/>
    </row>
    <row r="664">
      <c r="E664" s="90"/>
    </row>
    <row r="665">
      <c r="E665" s="90"/>
    </row>
    <row r="666">
      <c r="E666" s="90"/>
    </row>
    <row r="667">
      <c r="E667" s="90"/>
    </row>
    <row r="668">
      <c r="E668" s="90"/>
    </row>
    <row r="669">
      <c r="E669" s="90"/>
    </row>
    <row r="670">
      <c r="E670" s="90"/>
    </row>
    <row r="671">
      <c r="E671" s="90"/>
    </row>
    <row r="672">
      <c r="E672" s="90"/>
    </row>
    <row r="673">
      <c r="E673" s="90"/>
    </row>
    <row r="674">
      <c r="E674" s="90"/>
    </row>
    <row r="675">
      <c r="E675" s="90"/>
    </row>
    <row r="676">
      <c r="E676" s="90"/>
    </row>
    <row r="677">
      <c r="E677" s="90"/>
    </row>
    <row r="678">
      <c r="E678" s="90"/>
    </row>
    <row r="679">
      <c r="E679" s="90"/>
    </row>
    <row r="680">
      <c r="E680" s="90"/>
    </row>
    <row r="681">
      <c r="E681" s="90"/>
    </row>
    <row r="682">
      <c r="E682" s="90"/>
    </row>
    <row r="683">
      <c r="E683" s="90"/>
    </row>
    <row r="684">
      <c r="E684" s="90"/>
    </row>
    <row r="685">
      <c r="E685" s="90"/>
    </row>
    <row r="686">
      <c r="E686" s="90"/>
    </row>
    <row r="687">
      <c r="E687" s="90"/>
    </row>
    <row r="688">
      <c r="E688" s="90"/>
    </row>
    <row r="689">
      <c r="E689" s="90"/>
    </row>
    <row r="690">
      <c r="E690" s="90"/>
    </row>
    <row r="691">
      <c r="E691" s="90"/>
    </row>
    <row r="692">
      <c r="E692" s="90"/>
    </row>
    <row r="693">
      <c r="E693" s="90"/>
    </row>
    <row r="694">
      <c r="E694" s="90"/>
    </row>
    <row r="695">
      <c r="E695" s="90"/>
    </row>
    <row r="696">
      <c r="E696" s="90"/>
    </row>
    <row r="697">
      <c r="E697" s="90"/>
    </row>
    <row r="698">
      <c r="E698" s="90"/>
    </row>
    <row r="699">
      <c r="E699" s="90"/>
    </row>
    <row r="700">
      <c r="E700" s="90"/>
    </row>
    <row r="701">
      <c r="E701" s="90"/>
    </row>
    <row r="702">
      <c r="E702" s="90"/>
    </row>
    <row r="703">
      <c r="E703" s="90"/>
    </row>
    <row r="704">
      <c r="E704" s="90"/>
    </row>
    <row r="705">
      <c r="E705" s="90"/>
    </row>
    <row r="706">
      <c r="E706" s="90"/>
    </row>
    <row r="707">
      <c r="E707" s="90"/>
    </row>
    <row r="708">
      <c r="E708" s="90"/>
    </row>
    <row r="709">
      <c r="E709" s="90"/>
    </row>
    <row r="710">
      <c r="E710" s="90"/>
    </row>
    <row r="711">
      <c r="E711" s="90"/>
    </row>
    <row r="712">
      <c r="E712" s="90"/>
    </row>
    <row r="713">
      <c r="E713" s="90"/>
    </row>
    <row r="714">
      <c r="E714" s="90"/>
    </row>
    <row r="715">
      <c r="E715" s="90"/>
    </row>
    <row r="716">
      <c r="E716" s="90"/>
    </row>
    <row r="717">
      <c r="E717" s="90"/>
    </row>
    <row r="718">
      <c r="E718" s="90"/>
    </row>
    <row r="719">
      <c r="E719" s="90"/>
    </row>
    <row r="720">
      <c r="E720" s="90"/>
    </row>
    <row r="721">
      <c r="E721" s="90"/>
    </row>
    <row r="722">
      <c r="E722" s="90"/>
    </row>
    <row r="723">
      <c r="E723" s="90"/>
    </row>
    <row r="724">
      <c r="E724" s="90"/>
    </row>
    <row r="725">
      <c r="E725" s="90"/>
    </row>
    <row r="726">
      <c r="E726" s="90"/>
    </row>
    <row r="727">
      <c r="E727" s="90"/>
    </row>
    <row r="728">
      <c r="E728" s="90"/>
    </row>
    <row r="729">
      <c r="E729" s="90"/>
    </row>
    <row r="730">
      <c r="E730" s="90"/>
    </row>
    <row r="731">
      <c r="E731" s="90"/>
    </row>
    <row r="732">
      <c r="E732" s="90"/>
    </row>
    <row r="733">
      <c r="E733" s="90"/>
    </row>
    <row r="734">
      <c r="E734" s="90"/>
    </row>
    <row r="735">
      <c r="E735" s="90"/>
    </row>
    <row r="736">
      <c r="E736" s="90"/>
    </row>
    <row r="737">
      <c r="E737" s="90"/>
    </row>
    <row r="738">
      <c r="E738" s="90"/>
    </row>
    <row r="739">
      <c r="E739" s="90"/>
    </row>
    <row r="740">
      <c r="E740" s="90"/>
    </row>
    <row r="741">
      <c r="E741" s="90"/>
    </row>
    <row r="742">
      <c r="E742" s="90"/>
    </row>
    <row r="743">
      <c r="E743" s="90"/>
    </row>
    <row r="744">
      <c r="E744" s="90"/>
    </row>
    <row r="745">
      <c r="E745" s="90"/>
    </row>
    <row r="746">
      <c r="E746" s="90"/>
    </row>
    <row r="747">
      <c r="E747" s="90"/>
    </row>
    <row r="748">
      <c r="E748" s="90"/>
    </row>
    <row r="749">
      <c r="E749" s="90"/>
    </row>
    <row r="750">
      <c r="E750" s="90"/>
    </row>
    <row r="751">
      <c r="E751" s="90"/>
    </row>
    <row r="752">
      <c r="E752" s="90"/>
    </row>
    <row r="753">
      <c r="E753" s="90"/>
    </row>
    <row r="754">
      <c r="E754" s="90"/>
    </row>
    <row r="755">
      <c r="E755" s="90"/>
    </row>
    <row r="756">
      <c r="E756" s="90"/>
    </row>
    <row r="757">
      <c r="E757" s="90"/>
    </row>
    <row r="758">
      <c r="E758" s="90"/>
    </row>
    <row r="759">
      <c r="E759" s="90"/>
    </row>
    <row r="760">
      <c r="E760" s="90"/>
    </row>
    <row r="761">
      <c r="E761" s="90"/>
    </row>
    <row r="762">
      <c r="E762" s="90"/>
    </row>
    <row r="763">
      <c r="E763" s="90"/>
    </row>
    <row r="764">
      <c r="E764" s="90"/>
    </row>
    <row r="765">
      <c r="E765" s="90"/>
    </row>
    <row r="766">
      <c r="E766" s="90"/>
    </row>
    <row r="767">
      <c r="E767" s="90"/>
    </row>
    <row r="768">
      <c r="E768" s="90"/>
    </row>
    <row r="769">
      <c r="E769" s="90"/>
    </row>
    <row r="770">
      <c r="E770" s="90"/>
    </row>
    <row r="771">
      <c r="E771" s="90"/>
    </row>
    <row r="772">
      <c r="E772" s="90"/>
    </row>
    <row r="773">
      <c r="E773" s="90"/>
    </row>
    <row r="774">
      <c r="E774" s="90"/>
    </row>
    <row r="775">
      <c r="E775" s="90"/>
    </row>
    <row r="776">
      <c r="E776" s="90"/>
    </row>
    <row r="777">
      <c r="E777" s="90"/>
    </row>
    <row r="778">
      <c r="E778" s="90"/>
    </row>
    <row r="779">
      <c r="E779" s="90"/>
    </row>
    <row r="780">
      <c r="E780" s="90"/>
    </row>
    <row r="781">
      <c r="E781" s="90"/>
    </row>
    <row r="782">
      <c r="E782" s="90"/>
    </row>
    <row r="783">
      <c r="E783" s="90"/>
    </row>
    <row r="784">
      <c r="E784" s="90"/>
    </row>
    <row r="785">
      <c r="E785" s="90"/>
    </row>
    <row r="786">
      <c r="E786" s="90"/>
    </row>
    <row r="787">
      <c r="E787" s="90"/>
    </row>
    <row r="788">
      <c r="E788" s="90"/>
    </row>
    <row r="789">
      <c r="E789" s="90"/>
    </row>
    <row r="790">
      <c r="E790" s="90"/>
    </row>
    <row r="791">
      <c r="E791" s="90"/>
    </row>
    <row r="792">
      <c r="E792" s="90"/>
    </row>
    <row r="793">
      <c r="E793" s="90"/>
    </row>
    <row r="794">
      <c r="E794" s="90"/>
    </row>
    <row r="795">
      <c r="E795" s="90"/>
    </row>
    <row r="796">
      <c r="E796" s="90"/>
    </row>
    <row r="797">
      <c r="E797" s="90"/>
    </row>
    <row r="798">
      <c r="E798" s="90"/>
    </row>
    <row r="799">
      <c r="E799" s="90"/>
    </row>
    <row r="800">
      <c r="E800" s="90"/>
    </row>
    <row r="801">
      <c r="E801" s="90"/>
    </row>
    <row r="802">
      <c r="E802" s="90"/>
    </row>
    <row r="803">
      <c r="E803" s="90"/>
    </row>
    <row r="804">
      <c r="E804" s="90"/>
    </row>
    <row r="805">
      <c r="E805" s="90"/>
    </row>
    <row r="806">
      <c r="E806" s="90"/>
    </row>
    <row r="807">
      <c r="E807" s="90"/>
    </row>
    <row r="808">
      <c r="E808" s="90"/>
    </row>
    <row r="809">
      <c r="E809" s="90"/>
    </row>
    <row r="810">
      <c r="E810" s="90"/>
    </row>
    <row r="811">
      <c r="E811" s="90"/>
    </row>
    <row r="812">
      <c r="E812" s="90"/>
    </row>
    <row r="813">
      <c r="E813" s="90"/>
    </row>
    <row r="814">
      <c r="E814" s="90"/>
    </row>
    <row r="815">
      <c r="E815" s="90"/>
    </row>
    <row r="816">
      <c r="E816" s="90"/>
    </row>
    <row r="817">
      <c r="E817" s="90"/>
    </row>
    <row r="818">
      <c r="E818" s="90"/>
    </row>
    <row r="819">
      <c r="E819" s="90"/>
    </row>
    <row r="820">
      <c r="E820" s="90"/>
    </row>
    <row r="821">
      <c r="E821" s="90"/>
    </row>
    <row r="822">
      <c r="E822" s="90"/>
    </row>
    <row r="823">
      <c r="E823" s="90"/>
    </row>
    <row r="824">
      <c r="E824" s="90"/>
    </row>
    <row r="825">
      <c r="E825" s="90"/>
    </row>
    <row r="826">
      <c r="E826" s="90"/>
    </row>
    <row r="827">
      <c r="E827" s="90"/>
    </row>
    <row r="828">
      <c r="E828" s="90"/>
    </row>
    <row r="829">
      <c r="E829" s="90"/>
    </row>
    <row r="830">
      <c r="E830" s="90"/>
    </row>
    <row r="831">
      <c r="E831" s="90"/>
    </row>
    <row r="832">
      <c r="E832" s="90"/>
    </row>
    <row r="833">
      <c r="E833" s="90"/>
    </row>
    <row r="834">
      <c r="E834" s="90"/>
    </row>
    <row r="835">
      <c r="E835" s="90"/>
    </row>
    <row r="836">
      <c r="E836" s="90"/>
    </row>
    <row r="837">
      <c r="E837" s="90"/>
    </row>
    <row r="838">
      <c r="E838" s="90"/>
    </row>
    <row r="839">
      <c r="E839" s="90"/>
    </row>
    <row r="840">
      <c r="E840" s="90"/>
    </row>
    <row r="841">
      <c r="E841" s="90"/>
    </row>
    <row r="842">
      <c r="E842" s="90"/>
    </row>
    <row r="843">
      <c r="E843" s="90"/>
    </row>
    <row r="844">
      <c r="E844" s="90"/>
    </row>
    <row r="845">
      <c r="E845" s="90"/>
    </row>
    <row r="846">
      <c r="E846" s="90"/>
    </row>
    <row r="847">
      <c r="E847" s="90"/>
    </row>
    <row r="848">
      <c r="E848" s="90"/>
    </row>
    <row r="849">
      <c r="E849" s="90"/>
    </row>
    <row r="850">
      <c r="E850" s="90"/>
    </row>
    <row r="851">
      <c r="E851" s="90"/>
    </row>
    <row r="852">
      <c r="E852" s="90"/>
    </row>
    <row r="853">
      <c r="E853" s="90"/>
    </row>
    <row r="854">
      <c r="E854" s="90"/>
    </row>
    <row r="855">
      <c r="E855" s="90"/>
    </row>
    <row r="856">
      <c r="E856" s="90"/>
    </row>
    <row r="857">
      <c r="E857" s="90"/>
    </row>
    <row r="858">
      <c r="E858" s="90"/>
    </row>
    <row r="859">
      <c r="E859" s="90"/>
    </row>
    <row r="860">
      <c r="E860" s="90"/>
    </row>
    <row r="861">
      <c r="E861" s="90"/>
    </row>
    <row r="862">
      <c r="E862" s="90"/>
    </row>
    <row r="863">
      <c r="E863" s="90"/>
    </row>
    <row r="864">
      <c r="E864" s="90"/>
    </row>
    <row r="865">
      <c r="E865" s="90"/>
    </row>
    <row r="866">
      <c r="E866" s="90"/>
    </row>
    <row r="867">
      <c r="E867" s="90"/>
    </row>
    <row r="868">
      <c r="E868" s="90"/>
    </row>
    <row r="869">
      <c r="E869" s="90"/>
    </row>
    <row r="870">
      <c r="E870" s="90"/>
    </row>
    <row r="871">
      <c r="E871" s="90"/>
    </row>
    <row r="872">
      <c r="E872" s="90"/>
    </row>
    <row r="873">
      <c r="E873" s="90"/>
    </row>
    <row r="874">
      <c r="E874" s="90"/>
    </row>
    <row r="875">
      <c r="E875" s="90"/>
    </row>
    <row r="876">
      <c r="E876" s="90"/>
    </row>
    <row r="877">
      <c r="E877" s="90"/>
    </row>
    <row r="878">
      <c r="E878" s="90"/>
    </row>
    <row r="879">
      <c r="E879" s="90"/>
    </row>
    <row r="880">
      <c r="E880" s="90"/>
    </row>
    <row r="881">
      <c r="E881" s="90"/>
    </row>
    <row r="882">
      <c r="E882" s="90"/>
    </row>
    <row r="883">
      <c r="E883" s="90"/>
    </row>
    <row r="884">
      <c r="E884" s="90"/>
    </row>
    <row r="885">
      <c r="E885" s="90"/>
    </row>
    <row r="886">
      <c r="E886" s="90"/>
    </row>
    <row r="887">
      <c r="E887" s="90"/>
    </row>
    <row r="888">
      <c r="E888" s="90"/>
    </row>
    <row r="889">
      <c r="E889" s="90"/>
    </row>
    <row r="890">
      <c r="E890" s="90"/>
    </row>
    <row r="891">
      <c r="E891" s="90"/>
    </row>
    <row r="892">
      <c r="E892" s="90"/>
    </row>
    <row r="893">
      <c r="E893" s="90"/>
    </row>
    <row r="894">
      <c r="E894" s="90"/>
    </row>
    <row r="895">
      <c r="E895" s="90"/>
    </row>
    <row r="896">
      <c r="E896" s="90"/>
    </row>
    <row r="897">
      <c r="E897" s="90"/>
    </row>
    <row r="898">
      <c r="E898" s="90"/>
    </row>
    <row r="899">
      <c r="E899" s="90"/>
    </row>
    <row r="900">
      <c r="E900" s="90"/>
    </row>
    <row r="901">
      <c r="E901" s="90"/>
    </row>
    <row r="902">
      <c r="E902" s="90"/>
    </row>
    <row r="903">
      <c r="E903" s="90"/>
    </row>
    <row r="904">
      <c r="E904" s="90"/>
    </row>
    <row r="905">
      <c r="E905" s="90"/>
    </row>
    <row r="906">
      <c r="E906" s="90"/>
    </row>
    <row r="907">
      <c r="E907" s="90"/>
    </row>
    <row r="908">
      <c r="E908" s="90"/>
    </row>
    <row r="909">
      <c r="E909" s="90"/>
    </row>
    <row r="910">
      <c r="E910" s="90"/>
    </row>
    <row r="911">
      <c r="E911" s="90"/>
    </row>
    <row r="912">
      <c r="E912" s="90"/>
    </row>
    <row r="913">
      <c r="E913" s="90"/>
    </row>
    <row r="914">
      <c r="E914" s="90"/>
    </row>
    <row r="915">
      <c r="E915" s="90"/>
    </row>
    <row r="916">
      <c r="E916" s="90"/>
    </row>
    <row r="917">
      <c r="E917" s="90"/>
    </row>
    <row r="918">
      <c r="E918" s="90"/>
    </row>
    <row r="919">
      <c r="E919" s="90"/>
    </row>
    <row r="920">
      <c r="E920" s="90"/>
    </row>
    <row r="921">
      <c r="E921" s="90"/>
    </row>
    <row r="922">
      <c r="E922" s="90"/>
    </row>
    <row r="923">
      <c r="E923" s="90"/>
    </row>
    <row r="924">
      <c r="E924" s="90"/>
    </row>
    <row r="925">
      <c r="E925" s="90"/>
    </row>
    <row r="926">
      <c r="E926" s="90"/>
    </row>
    <row r="927">
      <c r="E927" s="90"/>
    </row>
    <row r="928">
      <c r="E928" s="90"/>
    </row>
    <row r="929">
      <c r="E929" s="90"/>
    </row>
    <row r="930">
      <c r="E930" s="90"/>
    </row>
    <row r="931">
      <c r="E931" s="90"/>
    </row>
    <row r="932">
      <c r="E932" s="90"/>
    </row>
    <row r="933">
      <c r="E933" s="90"/>
    </row>
    <row r="934">
      <c r="E934" s="90"/>
    </row>
    <row r="935">
      <c r="E935" s="90"/>
    </row>
    <row r="936">
      <c r="E936" s="90"/>
    </row>
    <row r="937">
      <c r="E937" s="90"/>
    </row>
    <row r="938">
      <c r="E938" s="90"/>
    </row>
    <row r="939">
      <c r="E939" s="90"/>
    </row>
    <row r="940">
      <c r="E940" s="90"/>
    </row>
    <row r="941">
      <c r="E941" s="90"/>
    </row>
    <row r="942">
      <c r="E942" s="90"/>
    </row>
    <row r="943">
      <c r="E943" s="90"/>
    </row>
    <row r="944">
      <c r="E944" s="90"/>
    </row>
    <row r="945">
      <c r="E945" s="90"/>
    </row>
    <row r="946">
      <c r="E946" s="90"/>
    </row>
    <row r="947">
      <c r="E947" s="90"/>
    </row>
    <row r="948">
      <c r="E948" s="90"/>
    </row>
    <row r="949">
      <c r="E949" s="90"/>
    </row>
    <row r="950">
      <c r="E950" s="90"/>
    </row>
    <row r="951">
      <c r="E951" s="90"/>
    </row>
    <row r="952">
      <c r="E952" s="90"/>
    </row>
    <row r="953">
      <c r="E953" s="90"/>
    </row>
    <row r="954">
      <c r="E954" s="90"/>
    </row>
    <row r="955">
      <c r="E955" s="90"/>
    </row>
    <row r="956">
      <c r="E956" s="90"/>
    </row>
    <row r="957">
      <c r="E957" s="90"/>
    </row>
    <row r="958">
      <c r="E958" s="90"/>
    </row>
    <row r="959">
      <c r="E959" s="90"/>
    </row>
    <row r="960">
      <c r="E960" s="90"/>
    </row>
    <row r="961">
      <c r="E961" s="90"/>
    </row>
    <row r="962">
      <c r="E962" s="90"/>
    </row>
    <row r="963">
      <c r="E963" s="90"/>
    </row>
    <row r="964">
      <c r="E964" s="90"/>
    </row>
    <row r="965">
      <c r="E965" s="90"/>
    </row>
    <row r="966">
      <c r="E966" s="90"/>
    </row>
    <row r="967">
      <c r="E967" s="90"/>
    </row>
    <row r="968">
      <c r="E968" s="90"/>
    </row>
    <row r="969">
      <c r="E969" s="90"/>
    </row>
    <row r="970">
      <c r="E970" s="90"/>
    </row>
    <row r="971">
      <c r="E971" s="90"/>
    </row>
    <row r="972">
      <c r="E972" s="90"/>
    </row>
    <row r="973">
      <c r="E973" s="90"/>
    </row>
    <row r="974">
      <c r="E974" s="90"/>
    </row>
    <row r="975">
      <c r="E975" s="90"/>
    </row>
    <row r="976">
      <c r="E976" s="90"/>
    </row>
    <row r="977">
      <c r="E977" s="90"/>
    </row>
    <row r="978">
      <c r="E978" s="90"/>
    </row>
    <row r="979">
      <c r="E979" s="90"/>
    </row>
    <row r="980">
      <c r="E980" s="90"/>
    </row>
    <row r="981">
      <c r="E981" s="90"/>
    </row>
    <row r="982">
      <c r="E982" s="90"/>
    </row>
    <row r="983">
      <c r="E983" s="90"/>
    </row>
    <row r="984">
      <c r="E984" s="90"/>
    </row>
    <row r="985">
      <c r="E985" s="90"/>
    </row>
    <row r="986">
      <c r="E986" s="90"/>
    </row>
    <row r="987">
      <c r="E987" s="90"/>
    </row>
    <row r="988">
      <c r="E988" s="90"/>
    </row>
    <row r="989">
      <c r="E989" s="90"/>
    </row>
    <row r="990">
      <c r="E990" s="90"/>
    </row>
    <row r="991">
      <c r="E991" s="90"/>
    </row>
    <row r="992">
      <c r="E992" s="90"/>
    </row>
    <row r="993">
      <c r="E993" s="90"/>
    </row>
    <row r="994">
      <c r="E994" s="90"/>
    </row>
    <row r="995">
      <c r="E995" s="90"/>
    </row>
    <row r="996">
      <c r="E996" s="90"/>
    </row>
    <row r="997">
      <c r="E997" s="90"/>
    </row>
    <row r="998">
      <c r="E998" s="90"/>
    </row>
    <row r="999">
      <c r="E999" s="90"/>
    </row>
    <row r="1000">
      <c r="E1000" s="90"/>
    </row>
  </sheetData>
  <mergeCells count="32">
    <mergeCell ref="A1:F1"/>
    <mergeCell ref="A2:B2"/>
    <mergeCell ref="A4:B4"/>
    <mergeCell ref="A10:B10"/>
    <mergeCell ref="A21:B21"/>
    <mergeCell ref="A23:B23"/>
    <mergeCell ref="A24:B24"/>
    <mergeCell ref="A29:B29"/>
    <mergeCell ref="A34:B34"/>
    <mergeCell ref="A39:B39"/>
    <mergeCell ref="A44:B44"/>
    <mergeCell ref="A49:B49"/>
    <mergeCell ref="A54:B54"/>
    <mergeCell ref="A59:B59"/>
    <mergeCell ref="A64:B64"/>
    <mergeCell ref="A69:B69"/>
    <mergeCell ref="A74:B74"/>
    <mergeCell ref="A78:B78"/>
    <mergeCell ref="A79:B79"/>
    <mergeCell ref="A80:B80"/>
    <mergeCell ref="A81:B81"/>
    <mergeCell ref="A129:B129"/>
    <mergeCell ref="A130:B130"/>
    <mergeCell ref="A131:B131"/>
    <mergeCell ref="A132:B132"/>
    <mergeCell ref="A82:B82"/>
    <mergeCell ref="A95:B95"/>
    <mergeCell ref="A102:B102"/>
    <mergeCell ref="A117:B117"/>
    <mergeCell ref="A123:B123"/>
    <mergeCell ref="A125:B125"/>
    <mergeCell ref="A128:B128"/>
  </mergeCells>
  <drawing r:id="rId1"/>
</worksheet>
</file>